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8160"/>
  </bookViews>
  <sheets>
    <sheet name="Pricelist" sheetId="1" r:id="rId1"/>
    <sheet name="ChangeLog" sheetId="2" r:id="rId2"/>
  </sheets>
  <definedNames>
    <definedName name="_xlnm._FilterDatabase" localSheetId="0" hidden="1">Pricelist!$A$1:$W$1197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L851" i="1" s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2" i="1" s="1"/>
  <c r="K863" i="1"/>
  <c r="L863" i="1" s="1"/>
  <c r="K864" i="1"/>
  <c r="L864" i="1" s="1"/>
  <c r="K865" i="1"/>
  <c r="L865" i="1" s="1"/>
  <c r="K866" i="1"/>
  <c r="L866" i="1" s="1"/>
  <c r="K867" i="1"/>
  <c r="L867" i="1" s="1"/>
  <c r="K868" i="1"/>
  <c r="L868" i="1" s="1"/>
  <c r="K869" i="1"/>
  <c r="L869" i="1" s="1"/>
  <c r="K870" i="1"/>
  <c r="L870" i="1" s="1"/>
  <c r="K871" i="1"/>
  <c r="L871" i="1" s="1"/>
  <c r="K872" i="1"/>
  <c r="L872" i="1" s="1"/>
  <c r="K873" i="1"/>
  <c r="L873" i="1" s="1"/>
  <c r="K874" i="1"/>
  <c r="L874" i="1" s="1"/>
  <c r="K875" i="1"/>
  <c r="L875" i="1" s="1"/>
  <c r="K876" i="1"/>
  <c r="L876" i="1" s="1"/>
  <c r="K877" i="1"/>
  <c r="L877" i="1" s="1"/>
  <c r="K878" i="1"/>
  <c r="L878" i="1" s="1"/>
  <c r="K879" i="1"/>
  <c r="L879" i="1" s="1"/>
  <c r="K880" i="1"/>
  <c r="L880" i="1" s="1"/>
  <c r="K881" i="1"/>
  <c r="L881" i="1" s="1"/>
  <c r="K882" i="1"/>
  <c r="L882" i="1" s="1"/>
  <c r="K883" i="1"/>
  <c r="L883" i="1" s="1"/>
  <c r="K884" i="1"/>
  <c r="L884" i="1" s="1"/>
  <c r="K885" i="1"/>
  <c r="L885" i="1" s="1"/>
  <c r="K886" i="1"/>
  <c r="L886" i="1" s="1"/>
  <c r="K887" i="1"/>
  <c r="L887" i="1" s="1"/>
  <c r="K888" i="1"/>
  <c r="L888" i="1" s="1"/>
  <c r="K889" i="1"/>
  <c r="L889" i="1" s="1"/>
  <c r="K890" i="1"/>
  <c r="L890" i="1" s="1"/>
  <c r="K891" i="1"/>
  <c r="L891" i="1" s="1"/>
  <c r="K892" i="1"/>
  <c r="L892" i="1" s="1"/>
  <c r="K893" i="1"/>
  <c r="L893" i="1" s="1"/>
  <c r="K894" i="1"/>
  <c r="L894" i="1" s="1"/>
  <c r="K895" i="1"/>
  <c r="L895" i="1" s="1"/>
  <c r="K896" i="1"/>
  <c r="L896" i="1" s="1"/>
  <c r="K897" i="1"/>
  <c r="L897" i="1" s="1"/>
  <c r="K898" i="1"/>
  <c r="L898" i="1" s="1"/>
  <c r="K899" i="1"/>
  <c r="L899" i="1" s="1"/>
  <c r="K900" i="1"/>
  <c r="L900" i="1" s="1"/>
  <c r="K901" i="1"/>
  <c r="L901" i="1" s="1"/>
  <c r="K902" i="1"/>
  <c r="L902" i="1" s="1"/>
  <c r="K903" i="1"/>
  <c r="L903" i="1" s="1"/>
  <c r="K904" i="1"/>
  <c r="L904" i="1" s="1"/>
  <c r="K905" i="1"/>
  <c r="L905" i="1" s="1"/>
  <c r="K906" i="1"/>
  <c r="L906" i="1" s="1"/>
  <c r="K907" i="1"/>
  <c r="L907" i="1" s="1"/>
  <c r="K908" i="1"/>
  <c r="L908" i="1" s="1"/>
  <c r="K909" i="1"/>
  <c r="L909" i="1" s="1"/>
  <c r="K910" i="1"/>
  <c r="L910" i="1" s="1"/>
  <c r="K911" i="1"/>
  <c r="L911" i="1" s="1"/>
  <c r="K912" i="1"/>
  <c r="L912" i="1" s="1"/>
  <c r="K913" i="1"/>
  <c r="L913" i="1" s="1"/>
  <c r="K914" i="1"/>
  <c r="L914" i="1" s="1"/>
  <c r="K915" i="1"/>
  <c r="L915" i="1" s="1"/>
  <c r="K916" i="1"/>
  <c r="L916" i="1" s="1"/>
  <c r="K917" i="1"/>
  <c r="L917" i="1" s="1"/>
  <c r="K918" i="1"/>
  <c r="L918" i="1" s="1"/>
  <c r="K919" i="1"/>
  <c r="L919" i="1" s="1"/>
  <c r="K920" i="1"/>
  <c r="L920" i="1" s="1"/>
  <c r="K921" i="1"/>
  <c r="L921" i="1" s="1"/>
  <c r="K922" i="1"/>
  <c r="L922" i="1" s="1"/>
  <c r="K923" i="1"/>
  <c r="L923" i="1" s="1"/>
  <c r="K924" i="1"/>
  <c r="L924" i="1" s="1"/>
  <c r="K925" i="1"/>
  <c r="L925" i="1" s="1"/>
  <c r="K926" i="1"/>
  <c r="L926" i="1" s="1"/>
  <c r="K927" i="1"/>
  <c r="L927" i="1" s="1"/>
  <c r="K928" i="1"/>
  <c r="L928" i="1" s="1"/>
  <c r="K929" i="1"/>
  <c r="L929" i="1" s="1"/>
  <c r="K930" i="1"/>
  <c r="L930" i="1" s="1"/>
  <c r="K931" i="1"/>
  <c r="L931" i="1" s="1"/>
  <c r="K932" i="1"/>
  <c r="L932" i="1" s="1"/>
  <c r="K933" i="1"/>
  <c r="L933" i="1" s="1"/>
  <c r="K934" i="1"/>
  <c r="L934" i="1" s="1"/>
  <c r="K935" i="1"/>
  <c r="L935" i="1" s="1"/>
  <c r="K936" i="1"/>
  <c r="L936" i="1" s="1"/>
  <c r="K937" i="1"/>
  <c r="L937" i="1" s="1"/>
  <c r="K938" i="1"/>
  <c r="L938" i="1" s="1"/>
  <c r="K939" i="1"/>
  <c r="L939" i="1" s="1"/>
  <c r="K940" i="1"/>
  <c r="L940" i="1" s="1"/>
  <c r="K941" i="1"/>
  <c r="L941" i="1" s="1"/>
  <c r="K942" i="1"/>
  <c r="L942" i="1" s="1"/>
  <c r="K943" i="1"/>
  <c r="L943" i="1" s="1"/>
  <c r="K944" i="1"/>
  <c r="L944" i="1" s="1"/>
  <c r="K945" i="1"/>
  <c r="L945" i="1" s="1"/>
  <c r="K946" i="1"/>
  <c r="L946" i="1" s="1"/>
  <c r="K947" i="1"/>
  <c r="L947" i="1" s="1"/>
  <c r="K948" i="1"/>
  <c r="L948" i="1" s="1"/>
  <c r="K949" i="1"/>
  <c r="L949" i="1" s="1"/>
  <c r="K950" i="1"/>
  <c r="L950" i="1" s="1"/>
  <c r="K951" i="1"/>
  <c r="L951" i="1" s="1"/>
  <c r="K952" i="1"/>
  <c r="L952" i="1" s="1"/>
  <c r="K953" i="1"/>
  <c r="L953" i="1" s="1"/>
  <c r="K954" i="1"/>
  <c r="L954" i="1" s="1"/>
  <c r="K955" i="1"/>
  <c r="L955" i="1" s="1"/>
  <c r="K956" i="1"/>
  <c r="L956" i="1" s="1"/>
  <c r="K957" i="1"/>
  <c r="L957" i="1" s="1"/>
  <c r="K958" i="1"/>
  <c r="L958" i="1" s="1"/>
  <c r="K959" i="1"/>
  <c r="L959" i="1" s="1"/>
  <c r="K960" i="1"/>
  <c r="L960" i="1" s="1"/>
  <c r="K961" i="1"/>
  <c r="L961" i="1" s="1"/>
  <c r="K962" i="1"/>
  <c r="L962" i="1" s="1"/>
  <c r="K963" i="1"/>
  <c r="L963" i="1" s="1"/>
  <c r="K964" i="1"/>
  <c r="L964" i="1" s="1"/>
  <c r="K965" i="1"/>
  <c r="L965" i="1" s="1"/>
  <c r="K966" i="1"/>
  <c r="L966" i="1" s="1"/>
  <c r="K967" i="1"/>
  <c r="L967" i="1" s="1"/>
  <c r="K968" i="1"/>
  <c r="L968" i="1" s="1"/>
  <c r="K969" i="1"/>
  <c r="L969" i="1" s="1"/>
  <c r="K970" i="1"/>
  <c r="L970" i="1" s="1"/>
  <c r="K971" i="1"/>
  <c r="L971" i="1" s="1"/>
  <c r="K972" i="1"/>
  <c r="L972" i="1" s="1"/>
  <c r="K973" i="1"/>
  <c r="L973" i="1" s="1"/>
  <c r="K974" i="1"/>
  <c r="L974" i="1" s="1"/>
  <c r="K975" i="1"/>
  <c r="L975" i="1" s="1"/>
  <c r="K976" i="1"/>
  <c r="L976" i="1" s="1"/>
  <c r="K977" i="1"/>
  <c r="L977" i="1" s="1"/>
  <c r="K978" i="1"/>
  <c r="L978" i="1" s="1"/>
  <c r="K979" i="1"/>
  <c r="L979" i="1" s="1"/>
  <c r="K980" i="1"/>
  <c r="L980" i="1" s="1"/>
  <c r="K981" i="1"/>
  <c r="L981" i="1" s="1"/>
  <c r="K982" i="1"/>
  <c r="L982" i="1" s="1"/>
  <c r="K983" i="1"/>
  <c r="L983" i="1" s="1"/>
  <c r="K984" i="1"/>
  <c r="L984" i="1" s="1"/>
  <c r="K985" i="1"/>
  <c r="L985" i="1" s="1"/>
  <c r="K986" i="1"/>
  <c r="L986" i="1" s="1"/>
  <c r="K987" i="1"/>
  <c r="L987" i="1" s="1"/>
  <c r="K988" i="1"/>
  <c r="L988" i="1" s="1"/>
  <c r="K989" i="1"/>
  <c r="L989" i="1" s="1"/>
  <c r="K990" i="1"/>
  <c r="L990" i="1" s="1"/>
  <c r="K991" i="1"/>
  <c r="L991" i="1" s="1"/>
  <c r="K992" i="1"/>
  <c r="L992" i="1" s="1"/>
  <c r="K993" i="1"/>
  <c r="L993" i="1" s="1"/>
  <c r="K994" i="1"/>
  <c r="L994" i="1" s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2" i="1"/>
  <c r="L2" i="1" s="1"/>
  <c r="H569" i="1" l="1"/>
  <c r="H1186" i="1" l="1"/>
  <c r="H1187" i="1"/>
  <c r="H1188" i="1"/>
  <c r="H1189" i="1"/>
  <c r="H1190" i="1"/>
  <c r="H1191" i="1"/>
  <c r="H1192" i="1"/>
  <c r="H1193" i="1"/>
  <c r="H1194" i="1"/>
  <c r="H1195" i="1"/>
  <c r="H1196" i="1"/>
  <c r="H1197" i="1"/>
  <c r="H20" i="1" l="1"/>
  <c r="H370" i="1" l="1"/>
  <c r="H371" i="1"/>
  <c r="H393" i="1" l="1"/>
  <c r="H392" i="1"/>
  <c r="H391" i="1"/>
  <c r="H390" i="1"/>
  <c r="H375" i="1" l="1"/>
  <c r="H376" i="1"/>
  <c r="H377" i="1"/>
  <c r="H382" i="1"/>
  <c r="H383" i="1"/>
  <c r="H384" i="1"/>
  <c r="H385" i="1"/>
  <c r="H386" i="1"/>
  <c r="H387" i="1"/>
  <c r="H388" i="1"/>
  <c r="H389" i="1"/>
  <c r="H378" i="1"/>
  <c r="H379" i="1"/>
  <c r="H380" i="1"/>
  <c r="H381" i="1"/>
  <c r="H537" i="1"/>
  <c r="H538" i="1"/>
  <c r="H539" i="1"/>
  <c r="H528" i="1"/>
  <c r="H529" i="1"/>
  <c r="H530" i="1"/>
  <c r="H540" i="1"/>
  <c r="H541" i="1"/>
  <c r="H542" i="1"/>
  <c r="H563" i="1"/>
  <c r="H564" i="1"/>
  <c r="H565" i="1"/>
  <c r="H566" i="1"/>
  <c r="H567" i="1"/>
  <c r="H568" i="1"/>
  <c r="H570" i="1"/>
  <c r="H571" i="1"/>
  <c r="H572" i="1"/>
  <c r="H573" i="1"/>
  <c r="H574" i="1"/>
  <c r="H584" i="1"/>
  <c r="H585" i="1"/>
  <c r="H586" i="1"/>
  <c r="H578" i="1"/>
  <c r="H579" i="1"/>
  <c r="H580" i="1"/>
  <c r="H581" i="1"/>
  <c r="H582" i="1"/>
  <c r="H583" i="1"/>
  <c r="H575" i="1"/>
  <c r="H576" i="1"/>
  <c r="H577" i="1"/>
  <c r="H672" i="1"/>
  <c r="H673" i="1"/>
  <c r="H674" i="1"/>
  <c r="H681" i="1"/>
  <c r="H682" i="1"/>
  <c r="H683" i="1"/>
  <c r="H684" i="1"/>
  <c r="H685" i="1"/>
  <c r="H686" i="1"/>
  <c r="H687" i="1"/>
  <c r="H688" i="1"/>
  <c r="H689" i="1"/>
  <c r="H696" i="1"/>
  <c r="H697" i="1"/>
  <c r="H698" i="1"/>
  <c r="H705" i="1"/>
  <c r="H706" i="1"/>
  <c r="H707" i="1"/>
  <c r="H702" i="1"/>
  <c r="H703" i="1"/>
  <c r="H704" i="1"/>
  <c r="H374" i="1"/>
  <c r="H334" i="1" l="1"/>
  <c r="H1185" i="1" l="1"/>
  <c r="H3" i="1"/>
  <c r="H4" i="1"/>
  <c r="H5" i="1"/>
  <c r="H6" i="1"/>
  <c r="H7" i="1"/>
  <c r="H965" i="1"/>
  <c r="H966" i="1"/>
  <c r="H967" i="1"/>
  <c r="H969" i="1"/>
  <c r="H968" i="1"/>
  <c r="H970" i="1"/>
  <c r="H971" i="1"/>
  <c r="H972" i="1"/>
  <c r="H973" i="1"/>
  <c r="H21" i="1"/>
  <c r="H22" i="1"/>
  <c r="H23" i="1"/>
  <c r="H24" i="1"/>
  <c r="H25" i="1"/>
  <c r="H974" i="1"/>
  <c r="H975" i="1"/>
  <c r="H976" i="1"/>
  <c r="H26" i="1"/>
  <c r="H27" i="1"/>
  <c r="H28" i="1"/>
  <c r="H29" i="1"/>
  <c r="H30" i="1"/>
  <c r="H31" i="1"/>
  <c r="H38" i="1"/>
  <c r="H39" i="1"/>
  <c r="H40" i="1"/>
  <c r="H41" i="1"/>
  <c r="H42" i="1"/>
  <c r="H43" i="1"/>
  <c r="H14" i="1"/>
  <c r="H15" i="1"/>
  <c r="H16" i="1"/>
  <c r="H17" i="1"/>
  <c r="H18" i="1"/>
  <c r="H19" i="1"/>
  <c r="H8" i="1"/>
  <c r="H9" i="1"/>
  <c r="H10" i="1"/>
  <c r="H11" i="1"/>
  <c r="H12" i="1"/>
  <c r="H13" i="1"/>
  <c r="H980" i="1"/>
  <c r="H981" i="1"/>
  <c r="H982" i="1"/>
  <c r="H986" i="1"/>
  <c r="H987" i="1"/>
  <c r="H988" i="1"/>
  <c r="H989" i="1"/>
  <c r="H990" i="1"/>
  <c r="H991" i="1"/>
  <c r="H992" i="1"/>
  <c r="H993" i="1"/>
  <c r="H994" i="1"/>
  <c r="H983" i="1"/>
  <c r="H984" i="1"/>
  <c r="H985" i="1"/>
  <c r="H977" i="1"/>
  <c r="H978" i="1"/>
  <c r="H979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995" i="1"/>
  <c r="H996" i="1"/>
  <c r="H68" i="1"/>
  <c r="H69" i="1"/>
  <c r="H70" i="1"/>
  <c r="H997" i="1"/>
  <c r="H998" i="1"/>
  <c r="H999" i="1"/>
  <c r="H74" i="1"/>
  <c r="H75" i="1"/>
  <c r="H76" i="1"/>
  <c r="H184" i="1"/>
  <c r="H185" i="1"/>
  <c r="H186" i="1"/>
  <c r="H187" i="1"/>
  <c r="H188" i="1"/>
  <c r="H189" i="1"/>
  <c r="H190" i="1"/>
  <c r="H191" i="1"/>
  <c r="H192" i="1"/>
  <c r="H193" i="1"/>
  <c r="H179" i="1"/>
  <c r="H180" i="1"/>
  <c r="H181" i="1"/>
  <c r="H182" i="1"/>
  <c r="H183" i="1"/>
  <c r="H1000" i="1"/>
  <c r="H1001" i="1"/>
  <c r="H1002" i="1"/>
  <c r="H1003" i="1"/>
  <c r="H1004" i="1"/>
  <c r="H1005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9" i="1"/>
  <c r="H240" i="1"/>
  <c r="H241" i="1"/>
  <c r="H242" i="1"/>
  <c r="H243" i="1"/>
  <c r="H244" i="1"/>
  <c r="H245" i="1"/>
  <c r="H246" i="1"/>
  <c r="H247" i="1"/>
  <c r="H1006" i="1"/>
  <c r="H1007" i="1"/>
  <c r="H1008" i="1"/>
  <c r="H311" i="1"/>
  <c r="H312" i="1"/>
  <c r="H313" i="1"/>
  <c r="H314" i="1"/>
  <c r="H315" i="1"/>
  <c r="H316" i="1"/>
  <c r="H317" i="1"/>
  <c r="H318" i="1"/>
  <c r="H319" i="1"/>
  <c r="H1016" i="1"/>
  <c r="H1017" i="1"/>
  <c r="H1018" i="1"/>
  <c r="H1019" i="1"/>
  <c r="H1009" i="1"/>
  <c r="H1014" i="1"/>
  <c r="H1015" i="1"/>
  <c r="H1012" i="1"/>
  <c r="H1013" i="1"/>
  <c r="H1010" i="1"/>
  <c r="H1011" i="1"/>
  <c r="H329" i="1"/>
  <c r="H330" i="1"/>
  <c r="H331" i="1"/>
  <c r="H332" i="1"/>
  <c r="H333" i="1"/>
  <c r="H339" i="1"/>
  <c r="H340" i="1"/>
  <c r="H341" i="1"/>
  <c r="H342" i="1"/>
  <c r="H343" i="1"/>
  <c r="H344" i="1"/>
  <c r="H345" i="1"/>
  <c r="H346" i="1"/>
  <c r="H347" i="1"/>
  <c r="H348" i="1"/>
  <c r="H354" i="1"/>
  <c r="H1020" i="1"/>
  <c r="H355" i="1"/>
  <c r="H356" i="1"/>
  <c r="H357" i="1"/>
  <c r="H358" i="1"/>
  <c r="H349" i="1"/>
  <c r="H350" i="1"/>
  <c r="H351" i="1"/>
  <c r="H352" i="1"/>
  <c r="H353" i="1"/>
  <c r="H359" i="1"/>
  <c r="H1021" i="1"/>
  <c r="H360" i="1"/>
  <c r="H361" i="1"/>
  <c r="H362" i="1"/>
  <c r="H363" i="1"/>
  <c r="H1022" i="1"/>
  <c r="H1023" i="1"/>
  <c r="H1024" i="1"/>
  <c r="H1025" i="1"/>
  <c r="H1026" i="1"/>
  <c r="H364" i="1"/>
  <c r="H365" i="1"/>
  <c r="H366" i="1"/>
  <c r="H367" i="1"/>
  <c r="H368" i="1"/>
  <c r="H369" i="1"/>
  <c r="H1027" i="1"/>
  <c r="H372" i="1"/>
  <c r="H373" i="1"/>
  <c r="H1029" i="1"/>
  <c r="H1030" i="1"/>
  <c r="H1028" i="1"/>
  <c r="H1031" i="1"/>
  <c r="H1032" i="1"/>
  <c r="H1033" i="1"/>
  <c r="H1036" i="1"/>
  <c r="H1037" i="1"/>
  <c r="H1038" i="1"/>
  <c r="H1034" i="1"/>
  <c r="H1035" i="1"/>
  <c r="H522" i="1"/>
  <c r="H523" i="1"/>
  <c r="H524" i="1"/>
  <c r="H1039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1040" i="1"/>
  <c r="H1041" i="1"/>
  <c r="H1042" i="1"/>
  <c r="H1043" i="1"/>
  <c r="H1044" i="1"/>
  <c r="H1045" i="1"/>
  <c r="H1046" i="1"/>
  <c r="H1047" i="1"/>
  <c r="H1048" i="1"/>
  <c r="H1049" i="1"/>
  <c r="H1050" i="1"/>
  <c r="H596" i="1"/>
  <c r="H597" i="1"/>
  <c r="H598" i="1"/>
  <c r="H599" i="1"/>
  <c r="H600" i="1"/>
  <c r="H606" i="1"/>
  <c r="H607" i="1"/>
  <c r="H608" i="1"/>
  <c r="H609" i="1"/>
  <c r="H610" i="1"/>
  <c r="H601" i="1"/>
  <c r="H602" i="1"/>
  <c r="H603" i="1"/>
  <c r="H604" i="1"/>
  <c r="H605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611" i="1"/>
  <c r="H612" i="1"/>
  <c r="H613" i="1"/>
  <c r="H1051" i="1"/>
  <c r="H1052" i="1"/>
  <c r="H1053" i="1"/>
  <c r="H626" i="1"/>
  <c r="H627" i="1"/>
  <c r="H628" i="1"/>
  <c r="H629" i="1"/>
  <c r="H630" i="1"/>
  <c r="H631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66" i="1"/>
  <c r="H667" i="1"/>
  <c r="H668" i="1"/>
  <c r="H678" i="1"/>
  <c r="H679" i="1"/>
  <c r="H680" i="1"/>
  <c r="H675" i="1"/>
  <c r="H676" i="1"/>
  <c r="H677" i="1"/>
  <c r="H1066" i="1"/>
  <c r="H1067" i="1"/>
  <c r="H77" i="1"/>
  <c r="H78" i="1"/>
  <c r="H79" i="1"/>
  <c r="H80" i="1"/>
  <c r="H81" i="1"/>
  <c r="H82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75" i="1"/>
  <c r="H176" i="1"/>
  <c r="H177" i="1"/>
  <c r="H178" i="1"/>
  <c r="H86" i="1"/>
  <c r="H87" i="1"/>
  <c r="H88" i="1"/>
  <c r="H83" i="1"/>
  <c r="H84" i="1"/>
  <c r="H85" i="1"/>
  <c r="H92" i="1"/>
  <c r="H93" i="1"/>
  <c r="H94" i="1"/>
  <c r="H89" i="1"/>
  <c r="H90" i="1"/>
  <c r="H91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09" i="1"/>
  <c r="H111" i="1"/>
  <c r="H112" i="1"/>
  <c r="H113" i="1"/>
  <c r="H114" i="1"/>
  <c r="H116" i="1"/>
  <c r="H115" i="1"/>
  <c r="H117" i="1"/>
  <c r="H118" i="1"/>
  <c r="H119" i="1"/>
  <c r="H120" i="1"/>
  <c r="H122" i="1"/>
  <c r="H121" i="1"/>
  <c r="H123" i="1"/>
  <c r="H124" i="1"/>
  <c r="H140" i="1"/>
  <c r="H141" i="1"/>
  <c r="H142" i="1"/>
  <c r="H143" i="1"/>
  <c r="H144" i="1"/>
  <c r="H145" i="1"/>
  <c r="H137" i="1"/>
  <c r="H138" i="1"/>
  <c r="H139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2" i="1"/>
  <c r="H33" i="1"/>
  <c r="H34" i="1"/>
  <c r="H35" i="1"/>
  <c r="H36" i="1"/>
  <c r="H37" i="1"/>
  <c r="H62" i="1"/>
  <c r="H63" i="1"/>
  <c r="H64" i="1"/>
  <c r="H65" i="1"/>
  <c r="H66" i="1"/>
  <c r="H67" i="1"/>
  <c r="H71" i="1"/>
  <c r="H72" i="1"/>
  <c r="H73" i="1"/>
  <c r="H194" i="1"/>
  <c r="H195" i="1"/>
  <c r="H196" i="1"/>
  <c r="H197" i="1"/>
  <c r="H198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320" i="1"/>
  <c r="H321" i="1"/>
  <c r="H322" i="1"/>
  <c r="H323" i="1"/>
  <c r="H324" i="1"/>
  <c r="H325" i="1"/>
  <c r="H326" i="1"/>
  <c r="H327" i="1"/>
  <c r="H328" i="1"/>
  <c r="H274" i="1"/>
  <c r="H275" i="1"/>
  <c r="H250" i="1"/>
  <c r="H251" i="1"/>
  <c r="H248" i="1"/>
  <c r="H249" i="1"/>
  <c r="H237" i="1"/>
  <c r="H238" i="1"/>
  <c r="H199" i="1"/>
  <c r="H200" i="1"/>
  <c r="H664" i="1"/>
  <c r="H665" i="1"/>
  <c r="H252" i="1"/>
  <c r="H253" i="1"/>
  <c r="H662" i="1"/>
  <c r="H66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5" i="1"/>
  <c r="H526" i="1"/>
  <c r="H527" i="1"/>
  <c r="H531" i="1"/>
  <c r="H532" i="1"/>
  <c r="H533" i="1"/>
  <c r="H534" i="1"/>
  <c r="H535" i="1"/>
  <c r="H536" i="1"/>
  <c r="H543" i="1"/>
  <c r="H544" i="1"/>
  <c r="H545" i="1"/>
  <c r="H546" i="1"/>
  <c r="H547" i="1"/>
  <c r="H587" i="1"/>
  <c r="H588" i="1"/>
  <c r="H589" i="1"/>
  <c r="H590" i="1"/>
  <c r="H591" i="1"/>
  <c r="H592" i="1"/>
  <c r="H593" i="1"/>
  <c r="H594" i="1"/>
  <c r="H595" i="1"/>
  <c r="H632" i="1"/>
  <c r="H633" i="1"/>
  <c r="H634" i="1"/>
  <c r="H635" i="1"/>
  <c r="H636" i="1"/>
  <c r="H642" i="1"/>
  <c r="H643" i="1"/>
  <c r="H644" i="1"/>
  <c r="H645" i="1"/>
  <c r="H646" i="1"/>
  <c r="H637" i="1"/>
  <c r="H638" i="1"/>
  <c r="H639" i="1"/>
  <c r="H640" i="1"/>
  <c r="H641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9" i="1"/>
  <c r="H670" i="1"/>
  <c r="H671" i="1"/>
  <c r="H690" i="1"/>
  <c r="H691" i="1"/>
  <c r="H692" i="1"/>
  <c r="H693" i="1"/>
  <c r="H694" i="1"/>
  <c r="H695" i="1"/>
  <c r="H699" i="1"/>
  <c r="H700" i="1"/>
  <c r="H701" i="1"/>
  <c r="H722" i="1"/>
  <c r="H723" i="1"/>
  <c r="H724" i="1"/>
  <c r="H725" i="1"/>
  <c r="H714" i="1"/>
  <c r="H715" i="1"/>
  <c r="H716" i="1"/>
  <c r="H717" i="1"/>
  <c r="H726" i="1"/>
  <c r="H727" i="1"/>
  <c r="H728" i="1"/>
  <c r="H729" i="1"/>
  <c r="H718" i="1"/>
  <c r="H719" i="1"/>
  <c r="H720" i="1"/>
  <c r="H721" i="1"/>
  <c r="H730" i="1"/>
  <c r="H731" i="1"/>
  <c r="H732" i="1"/>
  <c r="H733" i="1"/>
  <c r="H738" i="1"/>
  <c r="H739" i="1"/>
  <c r="H740" i="1"/>
  <c r="H741" i="1"/>
  <c r="H734" i="1"/>
  <c r="H735" i="1"/>
  <c r="H736" i="1"/>
  <c r="H737" i="1"/>
  <c r="H1068" i="1"/>
  <c r="H1069" i="1"/>
  <c r="H742" i="1"/>
  <c r="H743" i="1"/>
  <c r="H744" i="1"/>
  <c r="H745" i="1"/>
  <c r="H750" i="1"/>
  <c r="H751" i="1"/>
  <c r="H752" i="1"/>
  <c r="H753" i="1"/>
  <c r="H746" i="1"/>
  <c r="H747" i="1"/>
  <c r="H748" i="1"/>
  <c r="H749" i="1"/>
  <c r="H1070" i="1"/>
  <c r="H1071" i="1"/>
  <c r="H1072" i="1"/>
  <c r="H1073" i="1"/>
  <c r="H1074" i="1"/>
  <c r="H1075" i="1"/>
  <c r="H754" i="1"/>
  <c r="H755" i="1"/>
  <c r="H756" i="1"/>
  <c r="H1076" i="1"/>
  <c r="H1077" i="1"/>
  <c r="H769" i="1"/>
  <c r="H770" i="1"/>
  <c r="H771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72" i="1"/>
  <c r="H773" i="1"/>
  <c r="H774" i="1"/>
  <c r="H775" i="1"/>
  <c r="H776" i="1"/>
  <c r="H782" i="1"/>
  <c r="H783" i="1"/>
  <c r="H784" i="1"/>
  <c r="H785" i="1"/>
  <c r="H786" i="1"/>
  <c r="H1078" i="1"/>
  <c r="H787" i="1"/>
  <c r="H788" i="1"/>
  <c r="H789" i="1"/>
  <c r="H790" i="1"/>
  <c r="H791" i="1"/>
  <c r="H1079" i="1"/>
  <c r="H792" i="1"/>
  <c r="H793" i="1"/>
  <c r="H794" i="1"/>
  <c r="H795" i="1"/>
  <c r="H796" i="1"/>
  <c r="H1080" i="1"/>
  <c r="H777" i="1"/>
  <c r="H778" i="1"/>
  <c r="H779" i="1"/>
  <c r="H780" i="1"/>
  <c r="H781" i="1"/>
  <c r="H1081" i="1"/>
  <c r="H1082" i="1"/>
  <c r="H1083" i="1"/>
  <c r="H1096" i="1"/>
  <c r="H1097" i="1"/>
  <c r="H1098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24" i="1"/>
  <c r="H825" i="1"/>
  <c r="H826" i="1"/>
  <c r="H827" i="1"/>
  <c r="H828" i="1"/>
  <c r="H829" i="1"/>
  <c r="H818" i="1"/>
  <c r="H819" i="1"/>
  <c r="H820" i="1"/>
  <c r="H821" i="1"/>
  <c r="H822" i="1"/>
  <c r="H823" i="1"/>
  <c r="H1099" i="1"/>
  <c r="H1100" i="1"/>
  <c r="H1101" i="1"/>
  <c r="H1102" i="1"/>
  <c r="H1107" i="1"/>
  <c r="H1108" i="1"/>
  <c r="H1109" i="1"/>
  <c r="H1110" i="1"/>
  <c r="H1103" i="1"/>
  <c r="H1104" i="1"/>
  <c r="H1105" i="1"/>
  <c r="H1106" i="1"/>
  <c r="H1111" i="1"/>
  <c r="H1112" i="1"/>
  <c r="H1113" i="1"/>
  <c r="H1114" i="1"/>
  <c r="H1115" i="1"/>
  <c r="H1116" i="1"/>
  <c r="H1117" i="1"/>
  <c r="H1118" i="1"/>
  <c r="H797" i="1"/>
  <c r="H798" i="1"/>
  <c r="H799" i="1"/>
  <c r="H800" i="1"/>
  <c r="H801" i="1"/>
  <c r="H802" i="1"/>
  <c r="H803" i="1"/>
  <c r="H804" i="1"/>
  <c r="H805" i="1"/>
  <c r="H708" i="1"/>
  <c r="H709" i="1"/>
  <c r="H710" i="1"/>
  <c r="H711" i="1"/>
  <c r="H712" i="1"/>
  <c r="H713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857" i="1"/>
  <c r="H858" i="1"/>
  <c r="H863" i="1"/>
  <c r="H859" i="1"/>
  <c r="H860" i="1"/>
  <c r="H861" i="1"/>
  <c r="H862" i="1"/>
  <c r="H864" i="1"/>
  <c r="H955" i="1"/>
  <c r="H956" i="1"/>
  <c r="H957" i="1"/>
  <c r="H958" i="1"/>
  <c r="H959" i="1"/>
  <c r="H960" i="1"/>
  <c r="H961" i="1"/>
  <c r="H962" i="1"/>
  <c r="H963" i="1"/>
  <c r="H964" i="1"/>
  <c r="H845" i="1"/>
  <c r="H846" i="1"/>
  <c r="H850" i="1"/>
  <c r="H851" i="1"/>
  <c r="H852" i="1"/>
  <c r="H853" i="1"/>
  <c r="H847" i="1"/>
  <c r="H848" i="1"/>
  <c r="H849" i="1"/>
  <c r="H842" i="1"/>
  <c r="H843" i="1"/>
  <c r="H844" i="1"/>
  <c r="H854" i="1"/>
  <c r="H855" i="1"/>
  <c r="H856" i="1"/>
  <c r="H1141" i="1"/>
  <c r="H1131" i="1"/>
  <c r="H1132" i="1"/>
  <c r="H1137" i="1"/>
  <c r="H1176" i="1"/>
  <c r="H1171" i="1"/>
  <c r="H1133" i="1"/>
  <c r="H1134" i="1"/>
  <c r="H1135" i="1"/>
  <c r="H1136" i="1"/>
  <c r="H1174" i="1"/>
  <c r="H1139" i="1"/>
  <c r="H1140" i="1"/>
  <c r="H1148" i="1"/>
  <c r="H1149" i="1"/>
  <c r="H1150" i="1"/>
  <c r="H1151" i="1"/>
  <c r="H1166" i="1"/>
  <c r="H1167" i="1"/>
  <c r="H1168" i="1"/>
  <c r="H1169" i="1"/>
  <c r="H1123" i="1"/>
  <c r="H1124" i="1"/>
  <c r="H1125" i="1"/>
  <c r="H1126" i="1"/>
  <c r="H1127" i="1"/>
  <c r="H1128" i="1"/>
  <c r="H1156" i="1"/>
  <c r="H1157" i="1"/>
  <c r="H1158" i="1"/>
  <c r="H1159" i="1"/>
  <c r="H1160" i="1"/>
  <c r="H1161" i="1"/>
  <c r="H1162" i="1"/>
  <c r="H1163" i="1"/>
  <c r="H1182" i="1"/>
  <c r="H1183" i="1"/>
  <c r="H1184" i="1"/>
  <c r="H1172" i="1"/>
  <c r="H1173" i="1"/>
  <c r="H1122" i="1"/>
  <c r="H1138" i="1"/>
  <c r="H1152" i="1"/>
  <c r="H1153" i="1"/>
  <c r="H1155" i="1"/>
  <c r="H1154" i="1"/>
  <c r="H1129" i="1"/>
  <c r="H1130" i="1"/>
  <c r="H1179" i="1"/>
  <c r="H1180" i="1"/>
  <c r="H1181" i="1"/>
  <c r="H1164" i="1"/>
  <c r="H1165" i="1"/>
  <c r="H1175" i="1"/>
  <c r="H1177" i="1"/>
  <c r="H1142" i="1"/>
  <c r="H1144" i="1"/>
  <c r="H1143" i="1"/>
  <c r="H1146" i="1"/>
  <c r="H1145" i="1"/>
  <c r="H1147" i="1"/>
  <c r="H335" i="1"/>
  <c r="H336" i="1"/>
  <c r="H337" i="1"/>
  <c r="H338" i="1"/>
  <c r="H1178" i="1"/>
  <c r="H1170" i="1"/>
  <c r="H1119" i="1"/>
  <c r="H1120" i="1"/>
  <c r="H1121" i="1"/>
  <c r="H2" i="1"/>
</calcChain>
</file>

<file path=xl/sharedStrings.xml><?xml version="1.0" encoding="utf-8"?>
<sst xmlns="http://schemas.openxmlformats.org/spreadsheetml/2006/main" count="17260" uniqueCount="3042">
  <si>
    <t>Art. No.</t>
  </si>
  <si>
    <t>EAN</t>
  </si>
  <si>
    <t>model</t>
  </si>
  <si>
    <t>b3616-60001</t>
  </si>
  <si>
    <t>b3616-16001</t>
  </si>
  <si>
    <t>b3616-23001</t>
  </si>
  <si>
    <t>b3616-60297</t>
  </si>
  <si>
    <t>b3616-16297</t>
  </si>
  <si>
    <t>b3616-23297</t>
  </si>
  <si>
    <t>b3017-060001063</t>
  </si>
  <si>
    <t>b2468-604196</t>
  </si>
  <si>
    <t>b2468-164196</t>
  </si>
  <si>
    <t>b2742-006001176</t>
  </si>
  <si>
    <t>b2742-000001081</t>
  </si>
  <si>
    <t>b2742-000001281</t>
  </si>
  <si>
    <t>b2742-006001281</t>
  </si>
  <si>
    <t>b2742-023001281</t>
  </si>
  <si>
    <t>b2742-079001281</t>
  </si>
  <si>
    <t>b2747-000001115</t>
  </si>
  <si>
    <t>b2747-006001115</t>
  </si>
  <si>
    <t>b2747-076001115</t>
  </si>
  <si>
    <t>b2747-016001115</t>
  </si>
  <si>
    <t>b2747-023001115</t>
  </si>
  <si>
    <t>b2747-079001115</t>
  </si>
  <si>
    <t>b2747-006001228</t>
  </si>
  <si>
    <t>b2747-076001228</t>
  </si>
  <si>
    <t>b2747-016001228</t>
  </si>
  <si>
    <t>b2747-000001244</t>
  </si>
  <si>
    <t>b2747-006001244</t>
  </si>
  <si>
    <t>b2747-076001244</t>
  </si>
  <si>
    <t>b2747-016001244</t>
  </si>
  <si>
    <t>b2747-023001244</t>
  </si>
  <si>
    <t>b2747-079001244</t>
  </si>
  <si>
    <t>b2747-000001297</t>
  </si>
  <si>
    <t>b2747-006001297</t>
  </si>
  <si>
    <t>b2747-076001297</t>
  </si>
  <si>
    <t>b2747-016001297</t>
  </si>
  <si>
    <t>b2747-023001297</t>
  </si>
  <si>
    <t>b2747-079001297</t>
  </si>
  <si>
    <t>b2747-000001022</t>
  </si>
  <si>
    <t>b2747-006001022</t>
  </si>
  <si>
    <t>b2747-076001022</t>
  </si>
  <si>
    <t>b2747-016001022</t>
  </si>
  <si>
    <t>b2747-023001022</t>
  </si>
  <si>
    <t>b2747-079001022</t>
  </si>
  <si>
    <t>b2747-000001014</t>
  </si>
  <si>
    <t>b2747-006001014</t>
  </si>
  <si>
    <t>b2747-076001014</t>
  </si>
  <si>
    <t>b2747-016001014</t>
  </si>
  <si>
    <t>b2747-023001014</t>
  </si>
  <si>
    <t>b2747-079001014</t>
  </si>
  <si>
    <t>b2623-064207032</t>
  </si>
  <si>
    <t>b2623-016207032</t>
  </si>
  <si>
    <t>b2623-023207032</t>
  </si>
  <si>
    <t>b2623-064207151</t>
  </si>
  <si>
    <t>b2623-016207151</t>
  </si>
  <si>
    <t>b2623-023207151</t>
  </si>
  <si>
    <t>b2623-064207212</t>
  </si>
  <si>
    <t>b2623-016207212</t>
  </si>
  <si>
    <t>b2623-023207212</t>
  </si>
  <si>
    <t>b2623-064207283</t>
  </si>
  <si>
    <t>b2623-016207283</t>
  </si>
  <si>
    <t>b2623-023207283</t>
  </si>
  <si>
    <t>b2623-064207068</t>
  </si>
  <si>
    <t>b2623-016207068</t>
  </si>
  <si>
    <t>b2623-023207068</t>
  </si>
  <si>
    <t>b2623-064207002</t>
  </si>
  <si>
    <t>b2623-016207002</t>
  </si>
  <si>
    <t>b2623-023207002</t>
  </si>
  <si>
    <t>b2048-004115</t>
  </si>
  <si>
    <t>b2048-044115</t>
  </si>
  <si>
    <t>b2048-644115</t>
  </si>
  <si>
    <t>b2048-164115</t>
  </si>
  <si>
    <t>b2048-234115</t>
  </si>
  <si>
    <t>b2048-794115</t>
  </si>
  <si>
    <t>b2048-004120</t>
  </si>
  <si>
    <t>b2048-044120</t>
  </si>
  <si>
    <t>b2048-644120</t>
  </si>
  <si>
    <t>b2048-164120</t>
  </si>
  <si>
    <t>b2048-234120</t>
  </si>
  <si>
    <t>b2048-794120</t>
  </si>
  <si>
    <t>b2048-004149</t>
  </si>
  <si>
    <t>b2048-044149</t>
  </si>
  <si>
    <t>b2048-644149</t>
  </si>
  <si>
    <t>b2048-164149</t>
  </si>
  <si>
    <t>b2048-234149</t>
  </si>
  <si>
    <t>b2048-794149</t>
  </si>
  <si>
    <t>b2048-004053</t>
  </si>
  <si>
    <t>b2048-044053</t>
  </si>
  <si>
    <t>b2986-076001003</t>
  </si>
  <si>
    <t>b2986-016001003</t>
  </si>
  <si>
    <t>b2986-023001003</t>
  </si>
  <si>
    <t>b2986-076001115</t>
  </si>
  <si>
    <t>b2986-016001115</t>
  </si>
  <si>
    <t>b2986-023001115</t>
  </si>
  <si>
    <t>b2986-076001256</t>
  </si>
  <si>
    <t>b2986-016001256</t>
  </si>
  <si>
    <t>b2986-023001256</t>
  </si>
  <si>
    <t>b2440-004068</t>
  </si>
  <si>
    <t>b2440-604068</t>
  </si>
  <si>
    <t>b2440-064068</t>
  </si>
  <si>
    <t>b2440-164068</t>
  </si>
  <si>
    <t>b2440-234068</t>
  </si>
  <si>
    <t>b2440-004126</t>
  </si>
  <si>
    <t>b2440-604126</t>
  </si>
  <si>
    <t>b2440-064126</t>
  </si>
  <si>
    <t>b2440-164126</t>
  </si>
  <si>
    <t>b2440-234126</t>
  </si>
  <si>
    <t>b2440-004012</t>
  </si>
  <si>
    <t>b2440-604012</t>
  </si>
  <si>
    <t>b2440-064012</t>
  </si>
  <si>
    <t>b2440-164012</t>
  </si>
  <si>
    <t>b2440-234012</t>
  </si>
  <si>
    <t>b2570-64149</t>
  </si>
  <si>
    <t>b2570-00307</t>
  </si>
  <si>
    <t>b2570-64307</t>
  </si>
  <si>
    <t>b2570-79307</t>
  </si>
  <si>
    <t>b2602-000001001</t>
  </si>
  <si>
    <t>b2602-000001231</t>
  </si>
  <si>
    <t>b2987-006001012</t>
  </si>
  <si>
    <t>b2987-076001012</t>
  </si>
  <si>
    <t>b2987-016001012</t>
  </si>
  <si>
    <t>b2987-023001012</t>
  </si>
  <si>
    <t>b2987-006001068</t>
  </si>
  <si>
    <t>b2987-076001068</t>
  </si>
  <si>
    <t>b2987-016001068</t>
  </si>
  <si>
    <t>b2987-023001068</t>
  </si>
  <si>
    <t>b2987-006001135</t>
  </si>
  <si>
    <t>b2987-076001135</t>
  </si>
  <si>
    <t>b2987-016001135</t>
  </si>
  <si>
    <t>b2987-023001135</t>
  </si>
  <si>
    <t>b2987-006001298</t>
  </si>
  <si>
    <t>b2987-076001298</t>
  </si>
  <si>
    <t>b2987-016001298</t>
  </si>
  <si>
    <t>b2987-023001298</t>
  </si>
  <si>
    <t>b2745-076001012</t>
  </si>
  <si>
    <t>b2745-016001012</t>
  </si>
  <si>
    <t>b2745-023001012</t>
  </si>
  <si>
    <t>b2745-076001115</t>
  </si>
  <si>
    <t>b2745-016001115</t>
  </si>
  <si>
    <t>b2745-023001115</t>
  </si>
  <si>
    <t>b2745-076001133</t>
  </si>
  <si>
    <t>b2745-016001133</t>
  </si>
  <si>
    <t>b2745-023001133</t>
  </si>
  <si>
    <t>b2749-060001007</t>
  </si>
  <si>
    <t>b2749-016001007</t>
  </si>
  <si>
    <t>b2749-060001247</t>
  </si>
  <si>
    <t>b2596-153003002</t>
  </si>
  <si>
    <t>b2596-014003002</t>
  </si>
  <si>
    <t>b2596-033003002</t>
  </si>
  <si>
    <t>b2596-153003128</t>
  </si>
  <si>
    <t>b2596-014003128</t>
  </si>
  <si>
    <t>b2596-033003128</t>
  </si>
  <si>
    <t>b2596-153003316</t>
  </si>
  <si>
    <t>b2596-014003316</t>
  </si>
  <si>
    <t>b2596-033003316</t>
  </si>
  <si>
    <t>b2770-000004318</t>
  </si>
  <si>
    <t>b2770-006004318</t>
  </si>
  <si>
    <t>b2770-076004318</t>
  </si>
  <si>
    <t>b2770-016004318</t>
  </si>
  <si>
    <t>b2770-066004014</t>
  </si>
  <si>
    <t>b2770-066004247</t>
  </si>
  <si>
    <t>b2770-043004247</t>
  </si>
  <si>
    <t>b2770-000004174</t>
  </si>
  <si>
    <t>b2770-006004174</t>
  </si>
  <si>
    <t>b2770-000004152</t>
  </si>
  <si>
    <t>b2770-006004152</t>
  </si>
  <si>
    <t>b3742-000001096</t>
  </si>
  <si>
    <t>b3742-006001096</t>
  </si>
  <si>
    <t>b3742-076001096</t>
  </si>
  <si>
    <t>b3742-016001096</t>
  </si>
  <si>
    <t>b3742-023001096</t>
  </si>
  <si>
    <t>b3742-000001247</t>
  </si>
  <si>
    <t>b3742-006001247</t>
  </si>
  <si>
    <t>b3742-076001247</t>
  </si>
  <si>
    <t>b3742-016001247</t>
  </si>
  <si>
    <t>b3742-023001247</t>
  </si>
  <si>
    <t>b3742-000001297</t>
  </si>
  <si>
    <t>b3742-006001297</t>
  </si>
  <si>
    <t>b3742-076001297</t>
  </si>
  <si>
    <t>b3742-016001297</t>
  </si>
  <si>
    <t>b3742-023001297</t>
  </si>
  <si>
    <t>b2625-064207068</t>
  </si>
  <si>
    <t>b2625-008207068</t>
  </si>
  <si>
    <t>b2625-011207068</t>
  </si>
  <si>
    <t>b2625-016207068</t>
  </si>
  <si>
    <t>b2625-023207068</t>
  </si>
  <si>
    <t>b2625-031207068</t>
  </si>
  <si>
    <t>b2625-064207032</t>
  </si>
  <si>
    <t>b2625-011207032</t>
  </si>
  <si>
    <t>b2625-016207032</t>
  </si>
  <si>
    <t>b2625-023207032</t>
  </si>
  <si>
    <t>b2625-031207032</t>
  </si>
  <si>
    <t>b2625-064207151</t>
  </si>
  <si>
    <t>b2625-008207151</t>
  </si>
  <si>
    <t>b2625-011207151</t>
  </si>
  <si>
    <t>b2625-016207151</t>
  </si>
  <si>
    <t>b2625-023207151</t>
  </si>
  <si>
    <t>b2625-031207151</t>
  </si>
  <si>
    <t>b2625-064207221</t>
  </si>
  <si>
    <t>b2625-008207221</t>
  </si>
  <si>
    <t>b2625-016207221</t>
  </si>
  <si>
    <t>b2625-023207221</t>
  </si>
  <si>
    <t>b2625-031207221</t>
  </si>
  <si>
    <t>b2625-064207299</t>
  </si>
  <si>
    <t>b2625-011207299</t>
  </si>
  <si>
    <t>b2625-016207299</t>
  </si>
  <si>
    <t>b2625-023207299</t>
  </si>
  <si>
    <t>b2625-031207299</t>
  </si>
  <si>
    <t>b2625-064207306</t>
  </si>
  <si>
    <t>b2625-008207306</t>
  </si>
  <si>
    <t>b2625-016207306</t>
  </si>
  <si>
    <t>b2625-023207306</t>
  </si>
  <si>
    <t>b2625-031207306</t>
  </si>
  <si>
    <t>b2777-005207052</t>
  </si>
  <si>
    <t>b2777-014207052</t>
  </si>
  <si>
    <t>b2777-014207048</t>
  </si>
  <si>
    <t>b2777-061207063</t>
  </si>
  <si>
    <t>b2777-014207063</t>
  </si>
  <si>
    <t>b2777-023207063</t>
  </si>
  <si>
    <t>b2777-005207224</t>
  </si>
  <si>
    <t>b2777-005207285</t>
  </si>
  <si>
    <t>b2777-014207285</t>
  </si>
  <si>
    <t>b2777-005207071</t>
  </si>
  <si>
    <t>b2777-014207071</t>
  </si>
  <si>
    <t>b2746-076001032</t>
  </si>
  <si>
    <t>b2746-016001032</t>
  </si>
  <si>
    <t>b2746-023001032</t>
  </si>
  <si>
    <t>b2605-000001109</t>
  </si>
  <si>
    <t>b2605-000001137</t>
  </si>
  <si>
    <t>b2605-006001137</t>
  </si>
  <si>
    <t>b2605-076001137</t>
  </si>
  <si>
    <t>b2605-016001137</t>
  </si>
  <si>
    <t>b2605-023001137</t>
  </si>
  <si>
    <t>b2605-000001248</t>
  </si>
  <si>
    <t>b2605-006001248</t>
  </si>
  <si>
    <t>b2605-076001248</t>
  </si>
  <si>
    <t>b2605-016001248</t>
  </si>
  <si>
    <t>b2605-023001248</t>
  </si>
  <si>
    <t>b2605-000001310</t>
  </si>
  <si>
    <t>b2605-006001310</t>
  </si>
  <si>
    <t>b2605-076001310</t>
  </si>
  <si>
    <t>b2605-016001310</t>
  </si>
  <si>
    <t>b2605-023001310</t>
  </si>
  <si>
    <t>b2334-06063</t>
  </si>
  <si>
    <t>b2334-60063</t>
  </si>
  <si>
    <t>b2334-16063</t>
  </si>
  <si>
    <t>b2334-00068</t>
  </si>
  <si>
    <t>b2334-06068</t>
  </si>
  <si>
    <t>b2334-60068</t>
  </si>
  <si>
    <t>b2334-16068</t>
  </si>
  <si>
    <t>b2334-00226</t>
  </si>
  <si>
    <t>b2334-06226</t>
  </si>
  <si>
    <t>b2334-60226</t>
  </si>
  <si>
    <t>b2334-16226</t>
  </si>
  <si>
    <t>b2750-000001022</t>
  </si>
  <si>
    <t>b2750-006001022</t>
  </si>
  <si>
    <t>b2750-076001022</t>
  </si>
  <si>
    <t>b2750-016001022</t>
  </si>
  <si>
    <t>b2750-023001022</t>
  </si>
  <si>
    <t>b2750-000001246</t>
  </si>
  <si>
    <t>b2750-006001246</t>
  </si>
  <si>
    <t>b2750-076001246</t>
  </si>
  <si>
    <t>b2750-016001246</t>
  </si>
  <si>
    <t>b2750-023001246</t>
  </si>
  <si>
    <t>b2750-000001096</t>
  </si>
  <si>
    <t>b2750-006001096</t>
  </si>
  <si>
    <t>b2750-076001096</t>
  </si>
  <si>
    <t>b2750-016001096</t>
  </si>
  <si>
    <t>b2750-023001096</t>
  </si>
  <si>
    <t>b2988-063105184</t>
  </si>
  <si>
    <t>b2988-016105184</t>
  </si>
  <si>
    <t>b2988-023105184</t>
  </si>
  <si>
    <t>b2988-063105195</t>
  </si>
  <si>
    <t>b2988-016105195</t>
  </si>
  <si>
    <t>b2988-023105195</t>
  </si>
  <si>
    <t>b2988-063105251</t>
  </si>
  <si>
    <t>b2988-016105251</t>
  </si>
  <si>
    <t>b2988-023105251</t>
  </si>
  <si>
    <t>b2988-063105307</t>
  </si>
  <si>
    <t>b2988-016105307</t>
  </si>
  <si>
    <t>b2988-023105307</t>
  </si>
  <si>
    <t>b4001-766040</t>
  </si>
  <si>
    <t>b4001-166040</t>
  </si>
  <si>
    <t>b4001-236040</t>
  </si>
  <si>
    <t>b4001-766296</t>
  </si>
  <si>
    <t>b4001-166296</t>
  </si>
  <si>
    <t>b4001-236296</t>
  </si>
  <si>
    <t>b4001-766303</t>
  </si>
  <si>
    <t>b4001-166303</t>
  </si>
  <si>
    <t>b4001-236303</t>
  </si>
  <si>
    <t>b4001-766306</t>
  </si>
  <si>
    <t>b4001-166306</t>
  </si>
  <si>
    <t>b4001-236306</t>
  </si>
  <si>
    <t>b4001-766143</t>
  </si>
  <si>
    <t>b4001-166143</t>
  </si>
  <si>
    <t>b4001-236143</t>
  </si>
  <si>
    <t>b4001-766144</t>
  </si>
  <si>
    <t>b4001-166144</t>
  </si>
  <si>
    <t>b4001-236144</t>
  </si>
  <si>
    <t>b4001-766165</t>
  </si>
  <si>
    <t>b4001-166165</t>
  </si>
  <si>
    <t>b4001-236165</t>
  </si>
  <si>
    <t>b4001-766210</t>
  </si>
  <si>
    <t>b4001-166210</t>
  </si>
  <si>
    <t>b4001-236210</t>
  </si>
  <si>
    <t>b2607-076001012</t>
  </si>
  <si>
    <t>b2607-014001012</t>
  </si>
  <si>
    <t>b2607-037001012</t>
  </si>
  <si>
    <t>b2608-076001265</t>
  </si>
  <si>
    <t>b2608-016001265</t>
  </si>
  <si>
    <t>b2608-023001265</t>
  </si>
  <si>
    <t>b2608-076001127</t>
  </si>
  <si>
    <t>b2608-016001127</t>
  </si>
  <si>
    <t>b2608-023001127</t>
  </si>
  <si>
    <t>b2609-000001001</t>
  </si>
  <si>
    <t>b2609-000001174</t>
  </si>
  <si>
    <t>b2626-043001007</t>
  </si>
  <si>
    <t>b2626-045001007</t>
  </si>
  <si>
    <t>b2626-046001007</t>
  </si>
  <si>
    <t>b2626-043001068</t>
  </si>
  <si>
    <t>b2626-045001068</t>
  </si>
  <si>
    <t>b2626-046001068</t>
  </si>
  <si>
    <t>b2627-064004007</t>
  </si>
  <si>
    <t>b2627-016004007</t>
  </si>
  <si>
    <t>b2627-023004007</t>
  </si>
  <si>
    <t>b2627-031004007</t>
  </si>
  <si>
    <t>b2627-064004040</t>
  </si>
  <si>
    <t>b2627-016004040</t>
  </si>
  <si>
    <t>b2627-023004040</t>
  </si>
  <si>
    <t>b2627-031004040</t>
  </si>
  <si>
    <t>b2627-064004068</t>
  </si>
  <si>
    <t>b2627-016004068</t>
  </si>
  <si>
    <t>b2627-023004068</t>
  </si>
  <si>
    <t>b2627-031004068</t>
  </si>
  <si>
    <t>b2340-644068</t>
  </si>
  <si>
    <t>b2340-164068</t>
  </si>
  <si>
    <t>b2340-234068</t>
  </si>
  <si>
    <t>b2340-314068</t>
  </si>
  <si>
    <t>b2381-644203</t>
  </si>
  <si>
    <t>b2381-164203</t>
  </si>
  <si>
    <t>b2381-234203</t>
  </si>
  <si>
    <t>b2381-644096</t>
  </si>
  <si>
    <t>b2381-164096</t>
  </si>
  <si>
    <t>b2381-234096</t>
  </si>
  <si>
    <t>b3033-64014</t>
  </si>
  <si>
    <t>b3033-16014</t>
  </si>
  <si>
    <t>b3033-23014</t>
  </si>
  <si>
    <t>b3033-64007</t>
  </si>
  <si>
    <t>b3033-16007</t>
  </si>
  <si>
    <t>b3033-23007</t>
  </si>
  <si>
    <t>b3033-64072</t>
  </si>
  <si>
    <t>b3033-16072</t>
  </si>
  <si>
    <t>b3033-23072</t>
  </si>
  <si>
    <t>b2610-076001001</t>
  </si>
  <si>
    <t>b2610-016001001</t>
  </si>
  <si>
    <t>b2610-023001001</t>
  </si>
  <si>
    <t>b2610-076001007</t>
  </si>
  <si>
    <t>b2610-016001007</t>
  </si>
  <si>
    <t>b2610-023001007</t>
  </si>
  <si>
    <t>b2610-076001143</t>
  </si>
  <si>
    <t>b2610-016001143</t>
  </si>
  <si>
    <t>b2610-023001143</t>
  </si>
  <si>
    <t>b2162-644040</t>
  </si>
  <si>
    <t>b2162-664040</t>
  </si>
  <si>
    <t>b2162-164040</t>
  </si>
  <si>
    <t>b2162-434040</t>
  </si>
  <si>
    <t>b2162-234040</t>
  </si>
  <si>
    <t>b2162-314040</t>
  </si>
  <si>
    <t>b2162-644068</t>
  </si>
  <si>
    <t>b2162-664068</t>
  </si>
  <si>
    <t>b2162-164068</t>
  </si>
  <si>
    <t>b2162-434068</t>
  </si>
  <si>
    <t>b2162-234068</t>
  </si>
  <si>
    <t>b2162-314068</t>
  </si>
  <si>
    <t>b2162-644072</t>
  </si>
  <si>
    <t>b2162-664072</t>
  </si>
  <si>
    <t>b2162-164072</t>
  </si>
  <si>
    <t>b2162-434072</t>
  </si>
  <si>
    <t>b2162-234072</t>
  </si>
  <si>
    <t>b2162-314072</t>
  </si>
  <si>
    <t>b2611-076001096</t>
  </si>
  <si>
    <t>b2611-016001096</t>
  </si>
  <si>
    <t>b2611-023001096</t>
  </si>
  <si>
    <t>b2611-076001174</t>
  </si>
  <si>
    <t>b2611-016001174</t>
  </si>
  <si>
    <t>b2611-023001174</t>
  </si>
  <si>
    <t>b2611-076001007</t>
  </si>
  <si>
    <t>b2611-016001007</t>
  </si>
  <si>
    <t>b2611-023001007</t>
  </si>
  <si>
    <t>b2422-644096</t>
  </si>
  <si>
    <t>b2422-164096</t>
  </si>
  <si>
    <t>b2422-234096</t>
  </si>
  <si>
    <t>b2422-794096</t>
  </si>
  <si>
    <t>b2426-644007</t>
  </si>
  <si>
    <t>b2426-164007</t>
  </si>
  <si>
    <t>b2426-234007</t>
  </si>
  <si>
    <t>b2426-794007</t>
  </si>
  <si>
    <t>b2426-644040</t>
  </si>
  <si>
    <t>b2426-164040</t>
  </si>
  <si>
    <t>b2426-234040</t>
  </si>
  <si>
    <t>b2426-794040</t>
  </si>
  <si>
    <t>b2426-644068</t>
  </si>
  <si>
    <t>b2426-164068</t>
  </si>
  <si>
    <t>b2426-234068</t>
  </si>
  <si>
    <t>b2426-794068</t>
  </si>
  <si>
    <t>b2426-644072</t>
  </si>
  <si>
    <t>b2426-164072</t>
  </si>
  <si>
    <t>b2426-234072</t>
  </si>
  <si>
    <t>b2426-794072</t>
  </si>
  <si>
    <t>b2613-076001012</t>
  </si>
  <si>
    <t>b2613-016001012</t>
  </si>
  <si>
    <t>b2613-023001012</t>
  </si>
  <si>
    <t>b2613-076001115</t>
  </si>
  <si>
    <t>b2613-016001115</t>
  </si>
  <si>
    <t>b2613-023001115</t>
  </si>
  <si>
    <t>b2613-076001143</t>
  </si>
  <si>
    <t>b2613-016001143</t>
  </si>
  <si>
    <t>b2613-023001143</t>
  </si>
  <si>
    <t>b3643-120096</t>
  </si>
  <si>
    <t>b3643-44096</t>
  </si>
  <si>
    <t>b3643-120143</t>
  </si>
  <si>
    <t>b3643-44143</t>
  </si>
  <si>
    <t>b3643-120196</t>
  </si>
  <si>
    <t>b3643-44196</t>
  </si>
  <si>
    <t>b3643-120230</t>
  </si>
  <si>
    <t>b3643-44230</t>
  </si>
  <si>
    <t>b3644-64014</t>
  </si>
  <si>
    <t>b3644-55014</t>
  </si>
  <si>
    <t>b3644-64048</t>
  </si>
  <si>
    <t>b3644-55048</t>
  </si>
  <si>
    <t>b3644-64145</t>
  </si>
  <si>
    <t>b3644-55145</t>
  </si>
  <si>
    <t>b3646-82145</t>
  </si>
  <si>
    <t>b3646-16145</t>
  </si>
  <si>
    <t>b3646-82244</t>
  </si>
  <si>
    <t>b3646-16244</t>
  </si>
  <si>
    <t>b3648-76004</t>
  </si>
  <si>
    <t>b3648-16004</t>
  </si>
  <si>
    <t>b3648-23004</t>
  </si>
  <si>
    <t>b3648-76084</t>
  </si>
  <si>
    <t>b3648-16084</t>
  </si>
  <si>
    <t>b3648-23084</t>
  </si>
  <si>
    <t>b3648-76223</t>
  </si>
  <si>
    <t>b3648-16223</t>
  </si>
  <si>
    <t>b3648-23223</t>
  </si>
  <si>
    <t>b3649-11014</t>
  </si>
  <si>
    <t>b3649-35014</t>
  </si>
  <si>
    <t>b3649-11048</t>
  </si>
  <si>
    <t>b3649-35048</t>
  </si>
  <si>
    <t>b2580-64012</t>
  </si>
  <si>
    <t>b2580-130012</t>
  </si>
  <si>
    <t>b3652-131202</t>
  </si>
  <si>
    <t>b3652-131223</t>
  </si>
  <si>
    <t>Status</t>
  </si>
  <si>
    <t>GRUND 2019</t>
  </si>
  <si>
    <t>AMMONA - Koupelnová předložka 60x100 cm, šedá</t>
  </si>
  <si>
    <t>AMMONA - Koupelnová předložka 70x120 cm, šedá</t>
  </si>
  <si>
    <t>AMMONA - Koupelnová předložka 60x100 cm, béžová</t>
  </si>
  <si>
    <t>AMMONA - Koupelnová předložka 70x120 cm, béžová</t>
  </si>
  <si>
    <t>AROLO - Koupelnová předložka 60x100 cm, růžová</t>
  </si>
  <si>
    <t>BARCELONA - Koupelnová předložka 70x120 cm, zelená</t>
  </si>
  <si>
    <t>BARCELONA - Koupelnová předložka 80x140 cm, zelená</t>
  </si>
  <si>
    <t>BONA - Koupelnová předložka 60x100 cm, šedá</t>
  </si>
  <si>
    <t>BONA - Koupelnová předložka 70x120 cm, šedá</t>
  </si>
  <si>
    <t>BONA - Koupelnová předložka 80x140 cm, šedá</t>
  </si>
  <si>
    <t>BONA - Koupelnová předložka 60x100 cm, zelená</t>
  </si>
  <si>
    <t>BONA - Koupelnová předložka 60x100 cm, modrá</t>
  </si>
  <si>
    <t>BONA - Koupelnová předložka 70x120 cm, modrá</t>
  </si>
  <si>
    <t>BONA - Koupelnová předložka 80x140 cm, modrá</t>
  </si>
  <si>
    <t>BONA - Koupelnová předložka 60x100 cm, flanelová</t>
  </si>
  <si>
    <t>BONA - Koupelnová předložka 70x120 cm, flanelová</t>
  </si>
  <si>
    <t>BONA - Koupelnová předložka 80x140 cm, flanelová</t>
  </si>
  <si>
    <t>BONA - Koupelnová předložka 60x100 cm, bobulová</t>
  </si>
  <si>
    <t>BONA - Koupelnová předložka 70x120 cm, bobulová</t>
  </si>
  <si>
    <t>BONA - Koupelnová předložka 80x140 cm, bobulová</t>
  </si>
  <si>
    <t>BONA - Koupelnová předložka 60x100 cm, rubínová</t>
  </si>
  <si>
    <t>BONA - Koupelnová předložka 70x120 cm, rubínová</t>
  </si>
  <si>
    <t>BONA - Koupelnová předložka 80x140 cm, rubínová</t>
  </si>
  <si>
    <t>CALO - Koupelnová předložka 60x100 cm, bílá</t>
  </si>
  <si>
    <t>CALO - Koupelnová předložka 70x120 cm, bílá</t>
  </si>
  <si>
    <t>CALO - Koupelnová předložka 60x100 cm, přírodní</t>
  </si>
  <si>
    <t>CALO - Koupelnová předložka 70x120 cm, přírodní</t>
  </si>
  <si>
    <t>CALO - Koupelnová předložka 60x100 cm, béžová</t>
  </si>
  <si>
    <t>CALO - Koupelnová předložka 70x120 cm, béžová</t>
  </si>
  <si>
    <t>CALO - Koupelnová předložka 60x100 cm, nefritově-zelená</t>
  </si>
  <si>
    <t>CALO - Koupelnová předložka 70x120 cm, nefritově-zelená</t>
  </si>
  <si>
    <t>CALO - Koupelnová předložka 60x100 cm, antracitová</t>
  </si>
  <si>
    <t>CALO - Koupelnová předložka 70x120 cm, antracitová</t>
  </si>
  <si>
    <t>CALO - Koupelnová předložka 60x100 cm, šedá</t>
  </si>
  <si>
    <t>CALO - Koupelnová předložka 70x120 cm, šedá</t>
  </si>
  <si>
    <t>CARMEN - Koupelnová předložka 60x100 cm, šedá</t>
  </si>
  <si>
    <t>CARMEN - Koupelnová předložka 70x120 cm, šedá</t>
  </si>
  <si>
    <t>CARMEN - Koupelnová předložka 80x140 cm, šedá</t>
  </si>
  <si>
    <t>CARMEN - Koupelnová předložka 60x100 cm, béžová</t>
  </si>
  <si>
    <t>CARMEN - Koupelnová předložka 70x120 cm, béžová</t>
  </si>
  <si>
    <t>CARMEN - Koupelnová předložka 80x140 cm, béžová</t>
  </si>
  <si>
    <t>CARMEN - Koupelnová předložka 60x100 cm, růžová</t>
  </si>
  <si>
    <t>CARMEN - Koupelnová předložka 70x120 cm, růžová</t>
  </si>
  <si>
    <t>CARMEN - Koupelnová předložka 80x140 cm, růžová</t>
  </si>
  <si>
    <t>CLASSIQUE - Koupelnová předložka 60x100 cm, šedá</t>
  </si>
  <si>
    <t>CLASSIQUE - Koupelnová předložka 70x120 cm, šedá</t>
  </si>
  <si>
    <t>CLASSIQUE - Koupelnová předložka 60x100 cm, antracitová</t>
  </si>
  <si>
    <t>CLASSIQUE - Koupelnová předložka 70x120 cm, antracitová</t>
  </si>
  <si>
    <t>CLASSIQUE - Koupelnová předložka 60x100 cm, béžová</t>
  </si>
  <si>
    <t>CLASSIQUE - Koupelnová předložka 70x120 cm, béžová</t>
  </si>
  <si>
    <t>CRYSTAL LIGHT - Koupelnová předložka 60x100 cm, antracitová</t>
  </si>
  <si>
    <t>CRYSTAL LIGHT - Koupelnová předložka 70x120 cm, antracitová</t>
  </si>
  <si>
    <t>CRYSTAL LIGHT - Koupelnová předložka 60x100 cm, tyrkysová</t>
  </si>
  <si>
    <t>CRYSTAL LIGHT - Koupelnová předložka 70x120 cm, tyrkysová</t>
  </si>
  <si>
    <t>CRYSTAL LIGHT - Koupelnová předložka 60x100 cm, rubínová</t>
  </si>
  <si>
    <t>CRYSTAL LIGHT - Koupelnová předložka 70x120 cm, rubínová</t>
  </si>
  <si>
    <t>CURTS - Koupelnová předložka 80x140 cm, béžová</t>
  </si>
  <si>
    <t>ETERNITY - Koupelnová předložka 60x100 cm, rubínová</t>
  </si>
  <si>
    <t>ETERNITY - Koupelnová předložka 70x120 cm, rubínová</t>
  </si>
  <si>
    <t>ETERNITY - Koupelnová předložka 60x100 cm, antracitová</t>
  </si>
  <si>
    <t>ETERNITY - Koupelnová předložka 70x120 cm, antracitová</t>
  </si>
  <si>
    <t>ETERNITY - Koupelnová předložka 60x100 cm, tyrkysová</t>
  </si>
  <si>
    <t>ETERNITY - Koupelnová předložka 70x120 cm, tyrkysová</t>
  </si>
  <si>
    <t>ETERNITY - Koupelnová předložka 60x100 cm, béžová</t>
  </si>
  <si>
    <t>ETERNITY - Koupelnová předložka 70x120 cm, béžová</t>
  </si>
  <si>
    <t>FANCY - Koupelnová předložka 60x100 cm, rubínová</t>
  </si>
  <si>
    <t>FANCY - Koupelnová předložka 70x120 cm, rubínová</t>
  </si>
  <si>
    <t>FANCY - Koupelnová předložka 60x100 cm, antracitová</t>
  </si>
  <si>
    <t>FANCY - Koupelnová předložka 70x120 cm, antracitová</t>
  </si>
  <si>
    <t>FANCY - Koupelnová předložka 60x100 cm, modrá</t>
  </si>
  <si>
    <t>FANCY - Koupelnová předložka 70x120 cm, modrá</t>
  </si>
  <si>
    <t>FANTASIE - Koupelnová předložka 60x100 cm, rubínová</t>
  </si>
  <si>
    <t>LAKE - Koupelnová předložka 60x90 cm, šedo-stříbrná</t>
  </si>
  <si>
    <t>LAKE - Koupelnová předložka 70x105 cm, šedo-stříbrná</t>
  </si>
  <si>
    <t>LAKE - Koupelnová předložka 60x90 cm, tyrkysová</t>
  </si>
  <si>
    <t>LAKE - Koupelnová předložka 70x105 cm, tyrkysová</t>
  </si>
  <si>
    <t>LAKE - Koupelnová předložka 60x90 cm, hnědá</t>
  </si>
  <si>
    <t>LAKE - Koupelnová předložka 70x105 cm, hnědá</t>
  </si>
  <si>
    <t>LEX - Koupelnová předložka 60x100 cm, mocca</t>
  </si>
  <si>
    <t>LUCA - Koupelnová předložka 60x100 cm, šedá</t>
  </si>
  <si>
    <t>LUCA - Koupelnová předložka 70x120 cm, šedá</t>
  </si>
  <si>
    <t>LUCA - Koupelnová předložka 60x100 cm, modrá</t>
  </si>
  <si>
    <t>LUCA - Koupelnová předložka 70x120 cm, modrá</t>
  </si>
  <si>
    <t>LUCA - Koupelnová předložka 60x100 cm, béžová</t>
  </si>
  <si>
    <t>LUCA - Koupelnová předložka 70x120 cm, béžová</t>
  </si>
  <si>
    <t>LUXOR - Koupelnová předložka 50x80 cm, antracitová</t>
  </si>
  <si>
    <t>LUXOR - Koupelnová předložka 60x100 cm, antracitová</t>
  </si>
  <si>
    <t>LUXOR - Koupelnová předložka 70x120 cm, antracitová</t>
  </si>
  <si>
    <t>LUXOR - Koupelnová předložka 80x150 cm, antracitová</t>
  </si>
  <si>
    <t>LUXOR - Koupelnová předložka 50x80 cm, bílá</t>
  </si>
  <si>
    <t>LUXOR - Koupelnová předložka 60x100 cm, bílá</t>
  </si>
  <si>
    <t>LUXOR - Koupelnová předložka 70x120 cm, bílá</t>
  </si>
  <si>
    <t>LUXOR - Koupelnová předložka 80x150 cm, bílá</t>
  </si>
  <si>
    <t>LUXOR - Koupelnová předložka 50x80 cm, přírodní</t>
  </si>
  <si>
    <t>LUXOR - Koupelnová předložka 60x100 cm, přírodní</t>
  </si>
  <si>
    <t>LUXOR - Koupelnová předložka 70x120 cm, přírodní</t>
  </si>
  <si>
    <t>LUXOR - Koupelnová předložka 80x150 cm, přírodní</t>
  </si>
  <si>
    <t>LUXOR - Koupelnová předložka 60x100 cm, béžová</t>
  </si>
  <si>
    <t>LUXOR - Koupelnová předložka 70x120 cm, béžová</t>
  </si>
  <si>
    <t>LUXOR - Koupelnová předložka 80x150 cm, béžová</t>
  </si>
  <si>
    <t>LUXOR - Koupelnová předložka 50x80 cm, oblázková šedá</t>
  </si>
  <si>
    <t>LUXOR - Koupelnová předložka 60x100 cm, oblázková šedá</t>
  </si>
  <si>
    <t>LUXOR - Koupelnová předložka 70x120 cm, oblázková šedá</t>
  </si>
  <si>
    <t>LUXOR - Koupelnová předložka 80x150 cm, oblázková šedá</t>
  </si>
  <si>
    <t>MANHATTAN - Koupelnová předložka 60x90 cm, oranžová</t>
  </si>
  <si>
    <t>MANHATTAN - Koupelnová předložka 60x90 cm, džínová</t>
  </si>
  <si>
    <t>MANHATTAN - Koupelnová předložka 60x90 cm, rubínová</t>
  </si>
  <si>
    <t>MANHATTAN - Koupelnová předložka 70x120 cm, rubínová</t>
  </si>
  <si>
    <t>MANHATTAN - Koupelnová předložka 60x90 cm, žlutá</t>
  </si>
  <si>
    <t>MANHATTAN - Koupelnová předložka 60x90 cm, růžová</t>
  </si>
  <si>
    <t>MEZZO - Koupelnová předložka 60x100 cm, bílá</t>
  </si>
  <si>
    <t>MEZZO - Koupelnová předložka 70x120 cm, bílá</t>
  </si>
  <si>
    <t>MOON - Koupelnová předložka 60x100 cm, béžová</t>
  </si>
  <si>
    <t>MOON - Koupelnová předložka 70x120 cm, béžová</t>
  </si>
  <si>
    <t>MOON - Koupelnová předložka 60x100 cm, modrá</t>
  </si>
  <si>
    <t>MOON - Koupelnová předložka 70x120 cm, modrá</t>
  </si>
  <si>
    <t>MOON - Koupelnová předložka 60x100 cm, benzínová</t>
  </si>
  <si>
    <t>MOON - Koupelnová předložka 70x120 cm, benzínová</t>
  </si>
  <si>
    <t>ORLY - Koupelnová předložka 60x100 cm, oranžová</t>
  </si>
  <si>
    <t>ORLY - Koupelnová předložka 60x100 cm, antracitová</t>
  </si>
  <si>
    <t>ORLY - Koupelnová předložka 60x100 cm, zelená</t>
  </si>
  <si>
    <t>RIALTO - Koupelnová předložka 60x100 cm, rubínová</t>
  </si>
  <si>
    <t>RIALTO - Koupelnová předložka 70x120 cm, rubínová</t>
  </si>
  <si>
    <t>RIALTO - Koupelnová předložka 60x100 cm, modrá</t>
  </si>
  <si>
    <t>RIALTO - Koupelnová předložka 70x120 cm, modrá</t>
  </si>
  <si>
    <t>RIALTO - Koupelnová předložka 60x100 cm, antracitová</t>
  </si>
  <si>
    <t>RIALTO - Koupelnová předložka 70x120 cm, antracitová</t>
  </si>
  <si>
    <t>RICHMOND - Koupelnová předložka 60x100 cm, tyrkysová</t>
  </si>
  <si>
    <t>RICHMOND - Koupelnová předložka 70x120 cm, tyrkysová</t>
  </si>
  <si>
    <t>RICHMOND - Koupelnová předložka 60x100 cm, růžová</t>
  </si>
  <si>
    <t>RICHMOND - Koupelnová předložka 70x120 cm, růžová</t>
  </si>
  <si>
    <t>RICHMOND - Koupelnová předložka 60x100 cm, antracitová</t>
  </si>
  <si>
    <t>RICHMOND - Koupelnová předložka 70x120 cm, antracitová</t>
  </si>
  <si>
    <t>RICHMOND - Koupelnová předložka 60x100 cm, béžová</t>
  </si>
  <si>
    <t>RICHMOND - Koupelnová předložka 70x120 cm, béžová</t>
  </si>
  <si>
    <t>RIFFLE - Koupelnová předložka 60x100 cm, přírodní</t>
  </si>
  <si>
    <t>RIFFLE - Koupelnová předložka 70x120 cm, přírodní</t>
  </si>
  <si>
    <t>RIFFLE - Koupelnová předložka 60x100 cm, kakaová</t>
  </si>
  <si>
    <t>RIFFLE - Koupelnová předložka 70x120 cm, kakaová</t>
  </si>
  <si>
    <t>RIFFLE - Koupelnová předložka 60x100 cm, minerální šedá</t>
  </si>
  <si>
    <t>RIFFLE - Koupelnová předložka 70x120 cm, minerální šedá</t>
  </si>
  <si>
    <t>RIFFLE - Koupelnová předložka 60x100 cm, čoko krémová</t>
  </si>
  <si>
    <t>RIFFLE - Koupelnová předložka 70x120 cm, čoko krémová</t>
  </si>
  <si>
    <t>RIFFLE - Koupelnová předložka 60x100 cm, tyrkysová</t>
  </si>
  <si>
    <t>RIFFLE - Koupelnová předložka 70x120 cm, tyrkysová</t>
  </si>
  <si>
    <t>RIFFLE - Koupelnová předložka 60x100 cm, růžová</t>
  </si>
  <si>
    <t>RIFFLE - Koupelnová předložka 70x120 cm, růžová</t>
  </si>
  <si>
    <t>RIFFLE - Koupelnová předložka 60x100 cm, zelená</t>
  </si>
  <si>
    <t>RIFFLE - Koupelnová předložka 70x120 cm, zelená</t>
  </si>
  <si>
    <t>RIFFLE - Koupelnová předložka 60x100 cm, oranžová</t>
  </si>
  <si>
    <t>RIFFLE - Koupelnová předložka 70x120 cm, oranžová</t>
  </si>
  <si>
    <t>SUMMERTIME - Koupelnová předložka 60x90 cm, vícebarevná</t>
  </si>
  <si>
    <t>SUMMERTIME - Koupelnová předložka 65x115 cm, vícebarevná</t>
  </si>
  <si>
    <t>SUNSHINE - Koupelnová předložka 60x100 cm, oranžová</t>
  </si>
  <si>
    <t>SUNSHINE - Koupelnová předložka 70x120 cm, oranžová</t>
  </si>
  <si>
    <t>SUNSHINE - Koupelnová předložka 60x100 cm, tyrkysová</t>
  </si>
  <si>
    <t>SUNSHINE - Koupelnová předložka 70x120 cm, tyrkysová</t>
  </si>
  <si>
    <t>Colani 2 - Koupelnová předložka 60x100 cm, červená</t>
  </si>
  <si>
    <t>Colani 2 - Koupelnová předložka 70x120 cm, červená</t>
  </si>
  <si>
    <t>Colani 2 - Koupelnová předložka 80x150 cm, červená</t>
  </si>
  <si>
    <t>Colani 2 - Koupelnová předložka 60x100 cm, bílá</t>
  </si>
  <si>
    <t>Colani 2 - Koupelnová předložka 70x120 cm, bílá</t>
  </si>
  <si>
    <t>Colani 2 - Koupelnová předložka 80x150 cm, bílá</t>
  </si>
  <si>
    <t>Colani 2 - Koupelnová předložka 60x100 cm, antracitová</t>
  </si>
  <si>
    <t>Colani 2 - Koupelnová předložka 70x120 cm, antracitová</t>
  </si>
  <si>
    <t>Colani 2 - Koupelnová předložka 80x150 cm, antracitová</t>
  </si>
  <si>
    <t>Colani 7B - Koupelnová předložka 60x100 cm, šedobílá</t>
  </si>
  <si>
    <t>Colani 7B - Koupelnová předložka 70x120 cm, šedobílá</t>
  </si>
  <si>
    <t>Colani 7B - Koupelnová předložka 80x150 cm, šedobílá</t>
  </si>
  <si>
    <t>Colani 11 - Koupelnová předložka 60x100 cm, béžová</t>
  </si>
  <si>
    <t>Colani 11 - Koupelnová předložka 70x120 cm, béžová</t>
  </si>
  <si>
    <t>Colani 11 - Koupelnová předložka 60x100 cm, bílo-červené</t>
  </si>
  <si>
    <t>Colani 11 - Koupelnová předložka 70x120 cm, bílo-červené</t>
  </si>
  <si>
    <t>Colani 12 - Koupelnová předložka 60x100 cm, červená</t>
  </si>
  <si>
    <t>Colani 12 - Koupelnová předložka 70x120 cm, červená</t>
  </si>
  <si>
    <t>Colani 12 - Koupelnová předložka 60x100 cm, bílá</t>
  </si>
  <si>
    <t>Colani 12 - Koupelnová předložka 70x120 cm, bílá</t>
  </si>
  <si>
    <t>Colani 12 - Koupelnová předložka 60x100 cm, béžová</t>
  </si>
  <si>
    <t>Colani 12 - Koupelnová předložka 70x120 cm, béžová</t>
  </si>
  <si>
    <t>Colani 16 - Koupelnová předložka 60x100 cm, šedá</t>
  </si>
  <si>
    <t>Colani 16 - Koupelnová předložka 70x120 cm, šedá</t>
  </si>
  <si>
    <t>Colani 16 - Koupelnová předložka 60x100 cm, červená</t>
  </si>
  <si>
    <t>Colani 16 - Koupelnová předložka 70x120 cm, červená</t>
  </si>
  <si>
    <t>Colani 16 - Koupelnová předložka 60x100 cm, modrá</t>
  </si>
  <si>
    <t>Colani 16 - Koupelnová předložka 70x120 cm, modrá</t>
  </si>
  <si>
    <t>Colani 18 - Koupelnová předložka 60x100 cm, bílá</t>
  </si>
  <si>
    <t>Colani 18 - Koupelnová předložka 70x120 cm, bílá</t>
  </si>
  <si>
    <t>Colani 18 - Koupelnová předložka 80x150 cm, bílá</t>
  </si>
  <si>
    <t>Colani 18 - Koupelnová předložka 60x100 cm, antracitová</t>
  </si>
  <si>
    <t>Colani 18 - Koupelnová předložka 70x120 cm, antracitová</t>
  </si>
  <si>
    <t>Colani 18 - Koupelnová předložka 80x150 cm, antracitová</t>
  </si>
  <si>
    <t>Colani 18 - Koupelnová předložka 60x100 cm, hnědá</t>
  </si>
  <si>
    <t>Colani 18 - Koupelnová předložka 70x120 cm, hnědá</t>
  </si>
  <si>
    <t>Colani 18 - Koupelnová předložka 80x150 cm, hnědá</t>
  </si>
  <si>
    <t>Colani 23 - Koupelnová předložka 60x100 cm, antracitová</t>
  </si>
  <si>
    <t>Colani 23 - Koupelnová předložka 70x120 cm, antracitová</t>
  </si>
  <si>
    <t>Colani 23 - Koupelnová předložka 60x100 cm, tyrkysová</t>
  </si>
  <si>
    <t>Colani 23 - Koupelnová předložka 70x120 cm, tyrkysová</t>
  </si>
  <si>
    <t>Colani 23 - Koupelnová předložka 60x100 cm, červená</t>
  </si>
  <si>
    <t>Colani 23 - Koupelnová předložka 70x120 cm, červená</t>
  </si>
  <si>
    <t>Colani 35 - Koupelnová předložka 60x100 cm, světle šedá černá</t>
  </si>
  <si>
    <t>Colani 35 - Koupelnová předložka 70x120 cm, světle šedá černá</t>
  </si>
  <si>
    <t>Colani 35 - Koupelnová předložka 80x140 cm, světle šedá černá</t>
  </si>
  <si>
    <t>Colani 40 - Koupelnová předložka 60x100 cm, červená</t>
  </si>
  <si>
    <t>Colani 40 - Koupelnová předložka 70x120 cm, červená</t>
  </si>
  <si>
    <t>Colani 40 - Koupelnová předložka 80x140 cm, červená</t>
  </si>
  <si>
    <t>Colani 40 - Koupelnová předložka 60x100 cm, bílá</t>
  </si>
  <si>
    <t>Colani 40 - Koupelnová předložka 70x120 cm, bílá</t>
  </si>
  <si>
    <t>Colani 40 - Koupelnová předložka 80x140 cm, bílá</t>
  </si>
  <si>
    <t>Colani 40 - Koupelnová předložka 60x100 cm, antracitová</t>
  </si>
  <si>
    <t>Colani 40 - Koupelnová předložka 70x120 cm, antracitová</t>
  </si>
  <si>
    <t>Colani 40 - Koupelnová předložka 80x140 cm, antracitová</t>
  </si>
  <si>
    <t>Colani 40 - Koupelnová předložka 60x100 cm, hnědá</t>
  </si>
  <si>
    <t>Colani 40 - Koupelnová předložka 70x120 cm, hnědá</t>
  </si>
  <si>
    <t>Colani 40 - Koupelnová předložka 80x140 cm, hnědá</t>
  </si>
  <si>
    <t>Colani 42 - Koupelnová předložka 60x100 cm, šedá červená</t>
  </si>
  <si>
    <t>Colani 42 - Koupelnová předložka 70x120 cm, šedá červená</t>
  </si>
  <si>
    <t>Colani 42 - Koupelnová předložka 60x100 cm, šedá</t>
  </si>
  <si>
    <t>Colani 42 - Koupelnová předložka 70x120 cm, šedá</t>
  </si>
  <si>
    <t>Colani 42 - Koupelnová předložka 60x100 cm, tyrkysová</t>
  </si>
  <si>
    <t>Colani 42 - Koupelnová předložka 70x120 cm, tyrkysová</t>
  </si>
  <si>
    <t>KARIM 07 - Koupelnová předložka 90x90 cm, šedá</t>
  </si>
  <si>
    <t>KARIM 07 - Koupelnová předložka 90x90 cm, modrá</t>
  </si>
  <si>
    <t>KARIM 07 - Koupelnová předložka 90x90 cm, růžová</t>
  </si>
  <si>
    <t>KARIM 13 - Koupelnová předložka 60x100 cm, oranžová</t>
  </si>
  <si>
    <t>KARIM 13 - Koupelnová předložka 60x100 cm, modro-tyrkysová</t>
  </si>
  <si>
    <t>KARIM 18 - Koupelnová předložka 60x100 cm, modrá</t>
  </si>
  <si>
    <t>KARIM 18 - Koupelnová předložka 70x120 cm, modrá</t>
  </si>
  <si>
    <t>KARIM 18 - Koupelnová předložka 60x100 cm, meruňková</t>
  </si>
  <si>
    <t>KARIM 18 - Koupelnová předložka 70x120 cm, meruňková</t>
  </si>
  <si>
    <t>KARIM 18 - Koupelnová předložka 60x100 cm, zelená</t>
  </si>
  <si>
    <t>KARIM 18 - Koupelnová předložka 70x120 cm, zelená</t>
  </si>
  <si>
    <t>KARIM 19 - Koupelnová předložka 50x80 cm, šedá černá</t>
  </si>
  <si>
    <t>KARIM 19 - Koupelnová předložka 75x120 cm, šedá černá</t>
  </si>
  <si>
    <t>KARIM 19 - Koupelnová předložka 50x80 cm, modrá</t>
  </si>
  <si>
    <t>KARIM 19 - Koupelnová předložka 75x120 cm, modrá</t>
  </si>
  <si>
    <t>KARIM 21 - Koupelnová předložka 90x130 cm, červeno-modrá</t>
  </si>
  <si>
    <t>KARIM 27 - Koupelnová předložka 90x150 cm, modrá</t>
  </si>
  <si>
    <t>KARIM 27 - Koupelnová předložka 90x150 cm, zelená</t>
  </si>
  <si>
    <t>Cotton organic</t>
  </si>
  <si>
    <t>Cotton</t>
  </si>
  <si>
    <t>PES Microfiber</t>
  </si>
  <si>
    <t/>
  </si>
  <si>
    <t>LUXOR - Koupelnová předložka 60x100 cm, taupe</t>
  </si>
  <si>
    <t>LUXOR - Koupelnová předložka 70x120 cm, taupe</t>
  </si>
  <si>
    <t>LUXOR - Koupelnová předložka 80x150 cm, taupe</t>
  </si>
  <si>
    <t>b2747-000001280</t>
  </si>
  <si>
    <t>b2747-006001280</t>
  </si>
  <si>
    <t>b2747-076001280</t>
  </si>
  <si>
    <t>b2747-016001280</t>
  </si>
  <si>
    <t>b2747-023001280</t>
  </si>
  <si>
    <t>b2747-079001280</t>
  </si>
  <si>
    <t>b2048-004175</t>
  </si>
  <si>
    <t>b2048-044175</t>
  </si>
  <si>
    <t>b2048-644175</t>
  </si>
  <si>
    <t>b2048-164175</t>
  </si>
  <si>
    <t>b2048-234175</t>
  </si>
  <si>
    <t>b2048-794175</t>
  </si>
  <si>
    <t>b2986-076001138</t>
  </si>
  <si>
    <t>b2986-016001138</t>
  </si>
  <si>
    <t>b2986-023001138</t>
  </si>
  <si>
    <t>b2440-004186</t>
  </si>
  <si>
    <t>b2440-604186</t>
  </si>
  <si>
    <t>b2440-064186</t>
  </si>
  <si>
    <t>b2440-164186</t>
  </si>
  <si>
    <t>b2440-234186</t>
  </si>
  <si>
    <t>b4124-000001007</t>
  </si>
  <si>
    <t>b4124-006001007</t>
  </si>
  <si>
    <t>b4124-064001007</t>
  </si>
  <si>
    <t>b4124-016001007</t>
  </si>
  <si>
    <t>b4124-023001007</t>
  </si>
  <si>
    <t>b4124-000001096</t>
  </si>
  <si>
    <t>b4124-006001096</t>
  </si>
  <si>
    <t>b4124-064001096</t>
  </si>
  <si>
    <t>b4124-016001096</t>
  </si>
  <si>
    <t>b4124-023001096</t>
  </si>
  <si>
    <t>b4124-000001196</t>
  </si>
  <si>
    <t>b4124-006001196</t>
  </si>
  <si>
    <t>b4124-064001196</t>
  </si>
  <si>
    <t>b4124-016001196</t>
  </si>
  <si>
    <t>b4124-023001196</t>
  </si>
  <si>
    <t>b4124-000001247</t>
  </si>
  <si>
    <t>b4124-006001247</t>
  </si>
  <si>
    <t>b4124-064001247</t>
  </si>
  <si>
    <t>b4124-016001247</t>
  </si>
  <si>
    <t>b4124-023001247</t>
  </si>
  <si>
    <t>b4125-000004068</t>
  </si>
  <si>
    <t>b4125-004004068</t>
  </si>
  <si>
    <t>b4125-064004068</t>
  </si>
  <si>
    <t>b4125-016004068</t>
  </si>
  <si>
    <t>b4125-023004068</t>
  </si>
  <si>
    <t>b4125-000004127</t>
  </si>
  <si>
    <t>b4125-004004127</t>
  </si>
  <si>
    <t>b4125-064004127</t>
  </si>
  <si>
    <t>b4125-016004127</t>
  </si>
  <si>
    <t>b4125-023004127</t>
  </si>
  <si>
    <t>b4125-000004132</t>
  </si>
  <si>
    <t>b4125-004004132</t>
  </si>
  <si>
    <t>b4125-064004132</t>
  </si>
  <si>
    <t>b4125-016004132</t>
  </si>
  <si>
    <t>b4125-023004132</t>
  </si>
  <si>
    <t>b4125-000004296</t>
  </si>
  <si>
    <t>b4125-004004296</t>
  </si>
  <si>
    <t>b4125-064004296</t>
  </si>
  <si>
    <t>b4125-016004296</t>
  </si>
  <si>
    <t>b4125-023004296</t>
  </si>
  <si>
    <t>b4126-076001002</t>
  </si>
  <si>
    <t>b4126-016001002</t>
  </si>
  <si>
    <t>b4126-023001002</t>
  </si>
  <si>
    <t>b4126-076001134</t>
  </si>
  <si>
    <t>b4126-016001134</t>
  </si>
  <si>
    <t>b4126-023001134</t>
  </si>
  <si>
    <t>b4126-076001329</t>
  </si>
  <si>
    <t>b4126-016001329</t>
  </si>
  <si>
    <t>b4126-023001329</t>
  </si>
  <si>
    <t>m3040-043001018</t>
  </si>
  <si>
    <t>m3040-045001018</t>
  </si>
  <si>
    <t>m3041-043001018</t>
  </si>
  <si>
    <t>m3041-045001018</t>
  </si>
  <si>
    <t>m3042-043001018</t>
  </si>
  <si>
    <t>m3042-045001018</t>
  </si>
  <si>
    <t>m3043-043001018</t>
  </si>
  <si>
    <t>m3043-045001018</t>
  </si>
  <si>
    <t>m3044-043207151</t>
  </si>
  <si>
    <t>m3044-045207151</t>
  </si>
  <si>
    <t>m3045-043207151</t>
  </si>
  <si>
    <t>m3045-045207151</t>
  </si>
  <si>
    <t>m3046-043207151</t>
  </si>
  <si>
    <t>m3046-045207151</t>
  </si>
  <si>
    <t>m3047-043207151</t>
  </si>
  <si>
    <t>m3047-045207151</t>
  </si>
  <si>
    <t>b4102-000004002</t>
  </si>
  <si>
    <t>b4102-006004002</t>
  </si>
  <si>
    <t>b4102-076004002</t>
  </si>
  <si>
    <t>b4102-011004002</t>
  </si>
  <si>
    <t>b4102-243004002</t>
  </si>
  <si>
    <t>b4102-016004002</t>
  </si>
  <si>
    <t>b4102-023004002</t>
  </si>
  <si>
    <t>b4102-079004002</t>
  </si>
  <si>
    <t>b4102-000004007</t>
  </si>
  <si>
    <t>b4102-006004007</t>
  </si>
  <si>
    <t>b4102-076004007</t>
  </si>
  <si>
    <t>b4102-011004007</t>
  </si>
  <si>
    <t>b4102-243004007</t>
  </si>
  <si>
    <t>b4102-016004007</t>
  </si>
  <si>
    <t>b4102-023004007</t>
  </si>
  <si>
    <t>b4102-079004007</t>
  </si>
  <si>
    <t>b4102-000004014</t>
  </si>
  <si>
    <t>b4102-006004014</t>
  </si>
  <si>
    <t>b4102-076004014</t>
  </si>
  <si>
    <t>b4102-011004014</t>
  </si>
  <si>
    <t>b4102-243004014</t>
  </si>
  <si>
    <t>b4102-016004014</t>
  </si>
  <si>
    <t>b4102-023004014</t>
  </si>
  <si>
    <t>b4102-079004014</t>
  </si>
  <si>
    <t>b4102-000004026</t>
  </si>
  <si>
    <t>b4102-006004026</t>
  </si>
  <si>
    <t>b4102-076004026</t>
  </si>
  <si>
    <t>b4102-011004026</t>
  </si>
  <si>
    <t>b4102-243004026</t>
  </si>
  <si>
    <t>b4102-016004026</t>
  </si>
  <si>
    <t>b4102-023004026</t>
  </si>
  <si>
    <t>b4102-079004026</t>
  </si>
  <si>
    <t>b4102-000004032</t>
  </si>
  <si>
    <t>b4102-006004032</t>
  </si>
  <si>
    <t>b4102-076004032</t>
  </si>
  <si>
    <t>b4102-011004032</t>
  </si>
  <si>
    <t>b4102-243004032</t>
  </si>
  <si>
    <t>b4102-016004032</t>
  </si>
  <si>
    <t>b4102-023004032</t>
  </si>
  <si>
    <t>b4102-079004032</t>
  </si>
  <si>
    <t>b4102-000004095</t>
  </si>
  <si>
    <t>b4102-006004095</t>
  </si>
  <si>
    <t>b4102-076004095</t>
  </si>
  <si>
    <t>b4102-011004095</t>
  </si>
  <si>
    <t>b4102-243004095</t>
  </si>
  <si>
    <t>b4102-016004095</t>
  </si>
  <si>
    <t>b4102-023004095</t>
  </si>
  <si>
    <t>b4102-079004095</t>
  </si>
  <si>
    <t>b4102-000004115</t>
  </si>
  <si>
    <t>b4102-006004115</t>
  </si>
  <si>
    <t>b4102-076004115</t>
  </si>
  <si>
    <t>b4102-011004115</t>
  </si>
  <si>
    <t>b4102-243004115</t>
  </si>
  <si>
    <t>b4102-016004115</t>
  </si>
  <si>
    <t>b4102-023004115</t>
  </si>
  <si>
    <t>b4102-079004115</t>
  </si>
  <si>
    <t>b4102-000004126</t>
  </si>
  <si>
    <t>b4102-006004126</t>
  </si>
  <si>
    <t>b4102-076004126</t>
  </si>
  <si>
    <t>b4102-011004126</t>
  </si>
  <si>
    <t>b4102-243004126</t>
  </si>
  <si>
    <t>b4102-016004126</t>
  </si>
  <si>
    <t>b4102-023004126</t>
  </si>
  <si>
    <t>b4102-079004126</t>
  </si>
  <si>
    <t>b4102-000004132</t>
  </si>
  <si>
    <t>b4102-006004132</t>
  </si>
  <si>
    <t>b4102-076004132</t>
  </si>
  <si>
    <t>b4102-011004132</t>
  </si>
  <si>
    <t>b4102-243004132</t>
  </si>
  <si>
    <t>b4102-016004132</t>
  </si>
  <si>
    <t>b4102-023004132</t>
  </si>
  <si>
    <t>b4102-079004132</t>
  </si>
  <si>
    <t>b4102-000004136</t>
  </si>
  <si>
    <t>b4102-006004136</t>
  </si>
  <si>
    <t>b4102-076004136</t>
  </si>
  <si>
    <t>b4102-011004136</t>
  </si>
  <si>
    <t>b4102-243004136</t>
  </si>
  <si>
    <t>b4102-016004136</t>
  </si>
  <si>
    <t>b4102-023004136</t>
  </si>
  <si>
    <t>b4102-079004136</t>
  </si>
  <si>
    <t>b4102-000004138</t>
  </si>
  <si>
    <t>b4102-006004138</t>
  </si>
  <si>
    <t>b4102-076004138</t>
  </si>
  <si>
    <t>b4102-011004138</t>
  </si>
  <si>
    <t>b4102-243004138</t>
  </si>
  <si>
    <t>b4102-016004138</t>
  </si>
  <si>
    <t>b4102-023004138</t>
  </si>
  <si>
    <t>b4102-079004138</t>
  </si>
  <si>
    <t>b4102-000004167</t>
  </si>
  <si>
    <t>b4102-006004167</t>
  </si>
  <si>
    <t>b4102-076004167</t>
  </si>
  <si>
    <t>b4102-011004167</t>
  </si>
  <si>
    <t>b4102-243004167</t>
  </si>
  <si>
    <t>b4102-016004167</t>
  </si>
  <si>
    <t>b4102-023004167</t>
  </si>
  <si>
    <t>b4102-079004167</t>
  </si>
  <si>
    <t>b4102-000004212</t>
  </si>
  <si>
    <t>b4102-006004212</t>
  </si>
  <si>
    <t>b4102-076004212</t>
  </si>
  <si>
    <t>b4102-011004212</t>
  </si>
  <si>
    <t>b4102-243004212</t>
  </si>
  <si>
    <t>b4102-016004212</t>
  </si>
  <si>
    <t>b4102-023004212</t>
  </si>
  <si>
    <t>b4102-079004212</t>
  </si>
  <si>
    <t>b4102-000004226</t>
  </si>
  <si>
    <t>b4102-006004226</t>
  </si>
  <si>
    <t>b4102-076004226</t>
  </si>
  <si>
    <t>b4102-011004226</t>
  </si>
  <si>
    <t>b4102-243004226</t>
  </si>
  <si>
    <t>b4102-016004226</t>
  </si>
  <si>
    <t>b4102-023004226</t>
  </si>
  <si>
    <t>b4102-079004226</t>
  </si>
  <si>
    <t>b4102-000004247</t>
  </si>
  <si>
    <t>b4102-006004247</t>
  </si>
  <si>
    <t>b4102-076004247</t>
  </si>
  <si>
    <t>b4102-011004247</t>
  </si>
  <si>
    <t>b4102-243004247</t>
  </si>
  <si>
    <t>b4102-016004247</t>
  </si>
  <si>
    <t>b4102-023004247</t>
  </si>
  <si>
    <t>b4102-079004247</t>
  </si>
  <si>
    <t>b4102-000004326</t>
  </si>
  <si>
    <t>b4102-006004326</t>
  </si>
  <si>
    <t>b4102-076004326</t>
  </si>
  <si>
    <t>b4102-011004326</t>
  </si>
  <si>
    <t>b4102-243004326</t>
  </si>
  <si>
    <t>b4102-016004326</t>
  </si>
  <si>
    <t>b4102-023004326</t>
  </si>
  <si>
    <t>b4102-079004326</t>
  </si>
  <si>
    <t>b2746-076001333</t>
  </si>
  <si>
    <t>b2746-016001333</t>
  </si>
  <si>
    <t>b2746-023001333</t>
  </si>
  <si>
    <t>b4127-076126048</t>
  </si>
  <si>
    <t>b4127-016126048</t>
  </si>
  <si>
    <t>b4127-023126048</t>
  </si>
  <si>
    <t>b4127-076126068</t>
  </si>
  <si>
    <t>b4127-016126068</t>
  </si>
  <si>
    <t>b4127-023126068</t>
  </si>
  <si>
    <t>b2605-000001022</t>
  </si>
  <si>
    <t>b2605-006001022</t>
  </si>
  <si>
    <t>b2605-076001022</t>
  </si>
  <si>
    <t>b2605-016001022</t>
  </si>
  <si>
    <t>b2605-023001022</t>
  </si>
  <si>
    <t>b4129-076001001</t>
  </si>
  <si>
    <t>b4129-016001001</t>
  </si>
  <si>
    <t>b4129-023001001</t>
  </si>
  <si>
    <t>b4129-076001022</t>
  </si>
  <si>
    <t>b4129-016001022</t>
  </si>
  <si>
    <t>b4129-023001022</t>
  </si>
  <si>
    <t>b4129-076001048</t>
  </si>
  <si>
    <t>b4129-016001048</t>
  </si>
  <si>
    <t>b4129-023001048</t>
  </si>
  <si>
    <t>b4130-000001002</t>
  </si>
  <si>
    <t>b4130-006001002</t>
  </si>
  <si>
    <t>b4130-076001002</t>
  </si>
  <si>
    <t>b4130-016001002</t>
  </si>
  <si>
    <t>b4130-023001002</t>
  </si>
  <si>
    <t>b4130-000001136</t>
  </si>
  <si>
    <t>b4130-006001136</t>
  </si>
  <si>
    <t>b4130-076001136</t>
  </si>
  <si>
    <t>b4130-016001136</t>
  </si>
  <si>
    <t>b4130-023001136</t>
  </si>
  <si>
    <t>b4130-000001128</t>
  </si>
  <si>
    <t>b4130-006001128</t>
  </si>
  <si>
    <t>b4130-076001128</t>
  </si>
  <si>
    <t>b4130-016001128</t>
  </si>
  <si>
    <t>b4130-023001128</t>
  </si>
  <si>
    <t>b4130-000001247</t>
  </si>
  <si>
    <t>b4130-006001247</t>
  </si>
  <si>
    <t>b4130-076001247</t>
  </si>
  <si>
    <t>b4130-016001247</t>
  </si>
  <si>
    <t>b4130-023001247</t>
  </si>
  <si>
    <t>b4130-000001298</t>
  </si>
  <si>
    <t>b4130-006001298</t>
  </si>
  <si>
    <t>b4130-076001298</t>
  </si>
  <si>
    <t>b4130-016001298</t>
  </si>
  <si>
    <t>b4130-023001298</t>
  </si>
  <si>
    <t>b4130-000001337</t>
  </si>
  <si>
    <t>b4130-006001337</t>
  </si>
  <si>
    <t>b4130-076001337</t>
  </si>
  <si>
    <t>b4130-016001337</t>
  </si>
  <si>
    <t>b4130-023001337</t>
  </si>
  <si>
    <t>b2607-076001248</t>
  </si>
  <si>
    <t>b2607-014001248</t>
  </si>
  <si>
    <t>b2607-037001248</t>
  </si>
  <si>
    <t>b4131-076001108</t>
  </si>
  <si>
    <t>b4131-016001108</t>
  </si>
  <si>
    <t>b4131-023001108</t>
  </si>
  <si>
    <t>b4131-076001134</t>
  </si>
  <si>
    <t>b4131-016001134</t>
  </si>
  <si>
    <t>b4131-023001134</t>
  </si>
  <si>
    <t>b4093-064207026</t>
  </si>
  <si>
    <t>b4093-016207026</t>
  </si>
  <si>
    <t>b4093-023207026</t>
  </si>
  <si>
    <t>BONA - Koupelnová předložka 60x100 cm, šalvějová</t>
  </si>
  <si>
    <t>BONA - Koupelnová předložka 70x120 cm, šalvějová</t>
  </si>
  <si>
    <t>BONA - Koupelnová předložka 80x140 cm, šalvějová</t>
  </si>
  <si>
    <t>CARMEN - Koupelnová předložka 60x100 cm, šalvějová</t>
  </si>
  <si>
    <t>CARMEN - Koupelnová předložka 70x120 cm, šalvějová</t>
  </si>
  <si>
    <t>CARMEN - Koupelnová předložka 80x140 cm, šalvějová</t>
  </si>
  <si>
    <t>CLASSIQUE - Koupelnová předložka 60x100 cm, pískově žlutá</t>
  </si>
  <si>
    <t>CLASSIQUE - Koupelnová předložka 70x120 cm, pískově žlutá</t>
  </si>
  <si>
    <t>CRYSTAL LIGHT - Koupelnová předložka 60x100 cm, námořní modř</t>
  </si>
  <si>
    <t>CRYSTAL LIGHT - Koupelnová předložka 70x120 cm, námořní modř</t>
  </si>
  <si>
    <t>DIVISO - Koupelnová předložka 60x100 cm, rubínová</t>
  </si>
  <si>
    <t>DIVISO - Koupelnová předložka 70x120 cm, rubínová</t>
  </si>
  <si>
    <t>DIVISO - Koupelnová předložka 60x100 cm, šedá</t>
  </si>
  <si>
    <t>DIVISO - Koupelnová předložka 70x120 cm, šedá</t>
  </si>
  <si>
    <t>DIVISO - Koupelnová předložka 60x100 cm, rosé</t>
  </si>
  <si>
    <t>DIVISO - Koupelnová předložka 70x120 cm, rosé</t>
  </si>
  <si>
    <t>DIVISO - Koupelnová předložka 60x100 cm, modrá</t>
  </si>
  <si>
    <t>DIVISO - Koupelnová předložka 70x120 cm, modrá</t>
  </si>
  <si>
    <t>JEWEL - Koupelnová předložka 60x100 cm, antracitová</t>
  </si>
  <si>
    <t>JEWEL - Koupelnová předložka 70x120 cm, antracitová</t>
  </si>
  <si>
    <t>JEWEL - Koupelnová předložka 60x100 cm, tyrkysová</t>
  </si>
  <si>
    <t>JEWEL - Koupelnová předložka 70x120 cm, tyrkysová</t>
  </si>
  <si>
    <t>JEWEL - Koupelnová předložka 60x100 cm, modrá</t>
  </si>
  <si>
    <t>JEWEL - Koupelnová předložka 70x120 cm, modrá</t>
  </si>
  <si>
    <t>JEWEL - Koupelnová předložka 60x100 cm, tmavošedá</t>
  </si>
  <si>
    <t>JEWEL - Koupelnová předložka 70x120 cm, tmavošedá</t>
  </si>
  <si>
    <t>LILY - Koupelnová předložka 60x100 cm, šedá</t>
  </si>
  <si>
    <t>LILY - Koupelnová předložka 70x120 cm, šedá</t>
  </si>
  <si>
    <t>LILY - Koupelnová předložka 60x100 cm, modrá</t>
  </si>
  <si>
    <t>LILY - Koupelnová předložka 70x120 cm, modrá</t>
  </si>
  <si>
    <t>LILY - Koupelnová předložka 60x100 cm, rosé</t>
  </si>
  <si>
    <t>LILY - Koupelnová předložka 70x120 cm, rosé</t>
  </si>
  <si>
    <t>MELANGE - Koupelnová předložka 50x80 cm, stříbrná</t>
  </si>
  <si>
    <t>MELANGE - Koupelnová předložka 50x110 cm, stříbrná</t>
  </si>
  <si>
    <t>MELANGE - Koupelnová předložka 60x100 cm, stříbrná</t>
  </si>
  <si>
    <t>MELANGE - Koupelnová předložka 70x120 cm, stříbrná</t>
  </si>
  <si>
    <t>MELANGE - Koupelnová předložka 80x140 cm, stříbrná</t>
  </si>
  <si>
    <t>MELANGE - Koupelnová předložka 50x80 cm, rubínová</t>
  </si>
  <si>
    <t>MELANGE - Koupelnová předložka 50x110 cm, rubínová</t>
  </si>
  <si>
    <t>MELANGE - Koupelnová předložka 60x100 cm, rubínová</t>
  </si>
  <si>
    <t>MELANGE - Koupelnová předložka 70x120 cm, rubínová</t>
  </si>
  <si>
    <t>MELANGE - Koupelnová předložka 80x140 cm, rubínová</t>
  </si>
  <si>
    <t>MELANGE - Koupelnová předložka 50x80 cm, antracitová</t>
  </si>
  <si>
    <t>MELANGE - Koupelnová předložka 50x110 cm, antracitová</t>
  </si>
  <si>
    <t>MELANGE - Koupelnová předložka 60x100 cm, antracitová</t>
  </si>
  <si>
    <t>MELANGE - Koupelnová předložka 70x120 cm, antracitová</t>
  </si>
  <si>
    <t>MELANGE - Koupelnová předložka 80x140 cm, antracitová</t>
  </si>
  <si>
    <t>MELANGE - Koupelnová předložka 50x80 cm, světle tyrkysová</t>
  </si>
  <si>
    <t>MELANGE - Koupelnová předložka 50x110 cm, světle tyrkysová</t>
  </si>
  <si>
    <t>MELANGE - Koupelnová předložka 60x100 cm, světle tyrkysová</t>
  </si>
  <si>
    <t>MELANGE - Koupelnová předložka 70x120 cm, světle tyrkysová</t>
  </si>
  <si>
    <t>MELANGE - Koupelnová předložka 80x140 cm, světle tyrkysová</t>
  </si>
  <si>
    <t>MELANGE - Koupelnová předložka 50x80 cm, bílá</t>
  </si>
  <si>
    <t>MELANGE - Koupelnová předložka 50x110 cm, bílá</t>
  </si>
  <si>
    <t>MELANGE - Koupelnová předložka 60x100 cm, bílá</t>
  </si>
  <si>
    <t>MELANGE - Koupelnová předložka 70x120 cm, bílá</t>
  </si>
  <si>
    <t>MELANGE - Koupelnová předložka 80x140 cm, bílá</t>
  </si>
  <si>
    <t>MELANGE - Koupelnová předložka 50x80 cm, rosé</t>
  </si>
  <si>
    <t>MELANGE - Koupelnová předložka 50x110 cm, rosé</t>
  </si>
  <si>
    <t>MELANGE - Koupelnová předložka 60x100 cm, rosé</t>
  </si>
  <si>
    <t>MELANGE - Koupelnová předložka 70x120 cm, rosé</t>
  </si>
  <si>
    <t>MELANGE - Koupelnová předložka 80x140 cm, rosé</t>
  </si>
  <si>
    <t>MELANGE - Koupelnová předložka 50x80 cm, černá</t>
  </si>
  <si>
    <t>MELANGE - Koupelnová předložka 50x110 cm, černá</t>
  </si>
  <si>
    <t>MELANGE - Koupelnová předložka 60x100 cm, černá</t>
  </si>
  <si>
    <t>MELANGE - Koupelnová předložka 70x120 cm, černá</t>
  </si>
  <si>
    <t>MELANGE - Koupelnová předložka 80x140 cm, černá</t>
  </si>
  <si>
    <t>MELANGE - Koupelnová předložka 50x80 cm, tyrkysová</t>
  </si>
  <si>
    <t>MELANGE - Koupelnová předložka 50x110 cm, tyrkysová</t>
  </si>
  <si>
    <t>MELANGE - Koupelnová předložka 60x100 cm, tyrkysová</t>
  </si>
  <si>
    <t>MELANGE - Koupelnová předložka 70x120 cm, tyrkysová</t>
  </si>
  <si>
    <t>MELANGE - Koupelnová předložka 80x140 cm, tyrkysová</t>
  </si>
  <si>
    <t>MELANGE - Koupelnová předložka 50x80 cm, džínová</t>
  </si>
  <si>
    <t>MELANGE - Koupelnová předložka 50x110 cm, džínová</t>
  </si>
  <si>
    <t>MELANGE - Koupelnová předložka 60x100 cm, džínová</t>
  </si>
  <si>
    <t>MELANGE - Koupelnová předložka 70x120 cm, džínová</t>
  </si>
  <si>
    <t>MELANGE - Koupelnová předložka 80x140 cm, džínová</t>
  </si>
  <si>
    <t>MELANGE - Koupelnová předložka 50x80 cm, béžový</t>
  </si>
  <si>
    <t>MELANGE - Koupelnová předložka 50x110 cm, béžový</t>
  </si>
  <si>
    <t>MELANGE - Koupelnová předložka 60x100 cm, béžový</t>
  </si>
  <si>
    <t>MELANGE - Koupelnová předložka 70x120 cm, béžový</t>
  </si>
  <si>
    <t>MELANGE - Koupelnová předložka 80x140 cm, béžový</t>
  </si>
  <si>
    <t>MELANGE - Koupelnová předložka 50x80 cm, šampaňská</t>
  </si>
  <si>
    <t>MELANGE - Koupelnová předložka 50x110 cm, šampaňská</t>
  </si>
  <si>
    <t>MELANGE - Koupelnová předložka 60x100 cm, šampaňská</t>
  </si>
  <si>
    <t>MELANGE - Koupelnová předložka 70x120 cm, šampaňská</t>
  </si>
  <si>
    <t>MELANGE - Koupelnová předložka 80x140 cm, šampaňská</t>
  </si>
  <si>
    <t>MELANGE - Koupelnová předložka 50x80 cm, mentolová</t>
  </si>
  <si>
    <t>MELANGE - Koupelnová předložka 50x110 cm, mentolová</t>
  </si>
  <si>
    <t>MELANGE - Koupelnová předložka 60x100 cm, mentolová</t>
  </si>
  <si>
    <t>MELANGE - Koupelnová předložka 70x120 cm, mentolová</t>
  </si>
  <si>
    <t>MELANGE - Koupelnová předložka 80x140 cm, mentolová</t>
  </si>
  <si>
    <t>MELANGE - Koupelnová předložka 50x80 cm, tmavošedá</t>
  </si>
  <si>
    <t>MELANGE - Koupelnová předložka 50x110 cm, tmavošedá</t>
  </si>
  <si>
    <t>MELANGE - Koupelnová předložka 60x100 cm, tmavošedá</t>
  </si>
  <si>
    <t>MELANGE - Koupelnová předložka 70x120 cm, tmavošedá</t>
  </si>
  <si>
    <t>MELANGE - Koupelnová předložka 80x140 cm, tmavošedá</t>
  </si>
  <si>
    <t>MELANGE - Koupelnová předložka 50x80 cm, kiwi</t>
  </si>
  <si>
    <t>MELANGE - Koupelnová předložka 50x110 cm, kiwi</t>
  </si>
  <si>
    <t>MELANGE - Koupelnová předložka 60x100 cm, kiwi</t>
  </si>
  <si>
    <t>MELANGE - Koupelnová předložka 70x120 cm, kiwi</t>
  </si>
  <si>
    <t>MELANGE - Koupelnová předložka 80x140 cm, kiwi</t>
  </si>
  <si>
    <t>MELANGE - Koupelnová předložka 50x80 cm, královská modrá</t>
  </si>
  <si>
    <t>MELANGE - Koupelnová předložka 50x110 cm, královská modrá</t>
  </si>
  <si>
    <t>MELANGE - Koupelnová předložka 60x100 cm, královská modrá</t>
  </si>
  <si>
    <t>MELANGE - Koupelnová předložka 70x120 cm, královská modrá</t>
  </si>
  <si>
    <t>MELANGE - Koupelnová předložka 80x140 cm, královská modrá</t>
  </si>
  <si>
    <t>MELANGE - Koupelnová předložka 50x80 cm, bobulová</t>
  </si>
  <si>
    <t>MELANGE - Koupelnová předložka 50x110 cm, bobulová</t>
  </si>
  <si>
    <t>MELANGE - Koupelnová předložka 60x100 cm, bobulová</t>
  </si>
  <si>
    <t>MELANGE - Koupelnová předložka 70x120 cm, bobulová</t>
  </si>
  <si>
    <t>MELANGE - Koupelnová předložka 80x140 cm, bobulová</t>
  </si>
  <si>
    <t>MEZZO - Koupelnová předložka 60x100 cm, oceánská modř</t>
  </si>
  <si>
    <t>MEZZO - Koupelnová předložka 70x120 cm, oceánská modř</t>
  </si>
  <si>
    <t>MIRAGE - Koupelnová předložka 60x100 cm, modrá</t>
  </si>
  <si>
    <t>MIRAGE - Koupelnová předložka 70x120 cm, modrá</t>
  </si>
  <si>
    <t>MIRAGE - Koupelnová předložka 60x100 cm, antracitová</t>
  </si>
  <si>
    <t>MIRAGE - Koupelnová předložka 70x120 cm, antracitová</t>
  </si>
  <si>
    <t>MOON - Koupelnová předložka 60x100 cm, rubínová</t>
  </si>
  <si>
    <t>MOON - Koupelnová předložka 70x120 cm, rubínová</t>
  </si>
  <si>
    <t>PIUME - Koupelnová předložka 60x100 cm, šedá</t>
  </si>
  <si>
    <t>PIUME - Koupelnová předložka 70x120 cm, šedá</t>
  </si>
  <si>
    <t>PIUME - Koupelnová předložka 60x100 cm, rubínová</t>
  </si>
  <si>
    <t>PIUME - Koupelnová předložka 70x120 cm, rubínová</t>
  </si>
  <si>
    <t>PIUME - Koupelnová předložka 60x100 cm, modrá</t>
  </si>
  <si>
    <t>PIUME - Koupelnová předložka 70x120 cm, modrá</t>
  </si>
  <si>
    <t>ROOM - Koupelnová předložka 60x100 cm, antracitová</t>
  </si>
  <si>
    <t>ROOM - Koupelnová předložka 70x120 cm, antracitová</t>
  </si>
  <si>
    <t>ROOM - Koupelnová předložka 60x100 cm, béžový</t>
  </si>
  <si>
    <t>ROOM - Koupelnová předložka 70x120 cm, béžový</t>
  </si>
  <si>
    <t>ROOM - Koupelnová předložka 60x100 cm, tyrkysová</t>
  </si>
  <si>
    <t>ROOM - Koupelnová předložka 70x120 cm, tyrkysová</t>
  </si>
  <si>
    <t>ROOM - Koupelnová předložka 60x100 cm, modrá</t>
  </si>
  <si>
    <t>ROOM - Koupelnová předložka 70x120 cm, modrá</t>
  </si>
  <si>
    <t>ROOM - Koupelnová předložka 60x100 cm, tmavošedá</t>
  </si>
  <si>
    <t>ROOM - Koupelnová předložka 70x120 cm, tmavošedá</t>
  </si>
  <si>
    <t>ROOM - Koupelnová předložka 60x100 cm, rubínová</t>
  </si>
  <si>
    <t>ROOM - Koupelnová předložka 70x120 cm, rubínová</t>
  </si>
  <si>
    <t>SUMMERTIME - Koupelnová předložka 60x90 cm, oceánská modř</t>
  </si>
  <si>
    <t>SUMMERTIME - Koupelnová předložka 65x115 cm, oceánská modř</t>
  </si>
  <si>
    <t>VELA - Koupelnová předložka 60x100 cm, rosé</t>
  </si>
  <si>
    <t>VELA - Koupelnová předložka 70x120 cm, rosé</t>
  </si>
  <si>
    <t>VELA - Koupelnová předložka 60x100 cm, modrá</t>
  </si>
  <si>
    <t>VELA - Koupelnová předložka 70x120 cm, modrá</t>
  </si>
  <si>
    <t>VOGUE - Koupelnová předložka 60x100 cm, šalvějová</t>
  </si>
  <si>
    <t>VOGUE - Koupelnová předložka 70x120 cm, šalvějová</t>
  </si>
  <si>
    <t>CAPRICIO - Koupelnová předložka 60x100 cm, šedá</t>
  </si>
  <si>
    <t>CAPRICIO - Koupelnová předložka 70x120 cm, šedá</t>
  </si>
  <si>
    <t>CAPRICIO - Koupelnová předložka 60x100 cm, rubínová</t>
  </si>
  <si>
    <t>CAPRICIO - Koupelnová předložka 70x120 cm, rubínová</t>
  </si>
  <si>
    <t>CAPRICIO - Koupelnová předložka 60x100 cm, modrá</t>
  </si>
  <si>
    <t>CAPRICIO - Koupelnová předložka 70x120 cm, modrá</t>
  </si>
  <si>
    <t>CAPRICIO - Koupelnová předložka 60x100 cm, hnědá</t>
  </si>
  <si>
    <t>CAPRICIO - Koupelnová předložka 70x120 cm, hnědá</t>
  </si>
  <si>
    <t>FANTASTIC - Koupelnová předložka 70x120 cm, rubínová</t>
  </si>
  <si>
    <t>FANTASTIC - Koupelnová předložka 70x120 cm, šedá</t>
  </si>
  <si>
    <t>b2753-000003068</t>
  </si>
  <si>
    <t>b2753-006003068</t>
  </si>
  <si>
    <t>FANTASTIC - Koupelnová předložka 70x120 cm, přírodní</t>
  </si>
  <si>
    <t>FANTASTIC - Koupelnová předložka 70x120 cm, zelená</t>
  </si>
  <si>
    <t>FANTASTIC - Koupelnová předložka 70x120 cm, béžová</t>
  </si>
  <si>
    <t>b2753-000003089</t>
  </si>
  <si>
    <t>b2753-006003089</t>
  </si>
  <si>
    <t>b2753-000003265</t>
  </si>
  <si>
    <t>b2753-076003265</t>
  </si>
  <si>
    <t>b2753-016003265</t>
  </si>
  <si>
    <t>b2753-023003265</t>
  </si>
  <si>
    <t>FEELING - Koupelnová předložka 60x100 cm, přírodní</t>
  </si>
  <si>
    <t>FEELING - Koupelnová předložka 70x120 cm, přírodní</t>
  </si>
  <si>
    <t>b2754-016106296</t>
  </si>
  <si>
    <t>FEELING - Koupelnová předložka 60x100 cm, kakaová</t>
  </si>
  <si>
    <t>b2754-023106296</t>
  </si>
  <si>
    <t>FEELING - Koupelnová předložka 70x120 cm, kakaová</t>
  </si>
  <si>
    <t>FEELING - Koupelnová předložka 60x100 cm, antracitová</t>
  </si>
  <si>
    <t>FEELING - Koupelnová předložka 70x120 cm, antracitová</t>
  </si>
  <si>
    <t>FEELING - Koupelnová předložka 60x100 cm, tyrkysová</t>
  </si>
  <si>
    <t>FEELING - Koupelnová předložka 70x120 cm, tyrkysová</t>
  </si>
  <si>
    <t>FEELING - Koupelnová předložka 60x100 cm, růžová</t>
  </si>
  <si>
    <t>FEELING - Koupelnová předložka 70x120 cm, růžová</t>
  </si>
  <si>
    <t>FEELING - Koupelnová předložka 60x100 cm, zelená</t>
  </si>
  <si>
    <t>FEELING - Koupelnová předložka 70x120 cm, zelená</t>
  </si>
  <si>
    <t>FEELING - Koupelnová předložka 60x100 cm, oranžová</t>
  </si>
  <si>
    <t>FEELING - Koupelnová předložka 70x120 cm, oranžová</t>
  </si>
  <si>
    <t>FLASH - Koupelnová předložka 60x100 cm, antracitová</t>
  </si>
  <si>
    <t>FLASH - Koupelnová předložka 70x120 cm, antracitová</t>
  </si>
  <si>
    <t>FLASH - Koupelnová předložka 60x100 cm, modrá</t>
  </si>
  <si>
    <t>FLASH - Koupelnová předložka 70x120 cm, modrá</t>
  </si>
  <si>
    <t>b2755-079001078</t>
  </si>
  <si>
    <t>FLASH - Koupelnová předložka 80x140 cm, modrá</t>
  </si>
  <si>
    <t>FLASH - Koupelnová předložka 60x100 cm, rubínová</t>
  </si>
  <si>
    <t>FLASH - Koupelnová předložka 70x120 cm, rubínová</t>
  </si>
  <si>
    <t>b2755-079001154</t>
  </si>
  <si>
    <t>FLASH - Koupelnová předložka 80x140 cm, rubínová</t>
  </si>
  <si>
    <t>FLASH - Koupelnová předložka 60x100 cm, zelená</t>
  </si>
  <si>
    <t>FLASH - Koupelnová předložka 70x120 cm, zelená</t>
  </si>
  <si>
    <t>b2755-079001229</t>
  </si>
  <si>
    <t>FLASH - Koupelnová předložka 80x140 cm, zelená</t>
  </si>
  <si>
    <t>b2757-076106040</t>
  </si>
  <si>
    <t>b2757-016106040</t>
  </si>
  <si>
    <t>MARRAKESH - Koupelnová předložka 60x100 cm, přírodní</t>
  </si>
  <si>
    <t>b2757-023106040</t>
  </si>
  <si>
    <t>MARRAKESH - Koupelnová předložka 70x120 cm, přírodní</t>
  </si>
  <si>
    <t>b2757-016106296</t>
  </si>
  <si>
    <t>MARRAKESH - Koupelnová předložka 60x100 cm, kakaová</t>
  </si>
  <si>
    <t>b2757-023106296</t>
  </si>
  <si>
    <t>MARRAKESH - Koupelnová předložka 70x120 cm, kakaová</t>
  </si>
  <si>
    <t>b2757-016106300</t>
  </si>
  <si>
    <t>MARRAKESH - Koupelnová předložka 60x100 cm, antracitová</t>
  </si>
  <si>
    <t>b2757-076106143</t>
  </si>
  <si>
    <t>b2757-016106143</t>
  </si>
  <si>
    <t>MARRAKESH - Koupelnová předložka 60x100 cm, tyrkysová</t>
  </si>
  <si>
    <t>b2757-023106143</t>
  </si>
  <si>
    <t>MARRAKESH - Koupelnová předložka 70x120 cm, tyrkysová</t>
  </si>
  <si>
    <t>b2757-076106144</t>
  </si>
  <si>
    <t>b2757-016106144</t>
  </si>
  <si>
    <t>MARRAKESH - Koupelnová předložka 60x100 cm, růžová</t>
  </si>
  <si>
    <t>b2757-023106144</t>
  </si>
  <si>
    <t>MARRAKESH - Koupelnová předložka 70x120 cm, růžová</t>
  </si>
  <si>
    <t>b2757-076106165</t>
  </si>
  <si>
    <t>b2757-016106165</t>
  </si>
  <si>
    <t>MARRAKESH - Koupelnová předložka 60x100 cm, zelená</t>
  </si>
  <si>
    <t>b2757-023106165</t>
  </si>
  <si>
    <t>MARRAKESH - Koupelnová předložka 70x120 cm, zelená</t>
  </si>
  <si>
    <t>b2757-076106210</t>
  </si>
  <si>
    <t>b2757-016106210</t>
  </si>
  <si>
    <t>MARRAKESH - Koupelnová předložka 60x100 cm, oranžová</t>
  </si>
  <si>
    <t>b2757-023106210</t>
  </si>
  <si>
    <t>MARRAKESH - Koupelnová předložka 70x120 cm, oranžová</t>
  </si>
  <si>
    <t>MERKUR - Koupelnová předložka 60x100 cm, modrá</t>
  </si>
  <si>
    <t>MERKUR - Koupelnová předložka 70x120 cm, modrá</t>
  </si>
  <si>
    <t>MERKUR - Set - 2ks (40x50cm bez výřezu+50x80cm) SET, modrá</t>
  </si>
  <si>
    <t>MERKUR - Set - 3ks (víko,40x50cm bez výřezu+50x80cm) SET, modrá</t>
  </si>
  <si>
    <t>MERKUR - Koupelnová předložka 60x100 cm, bobulová</t>
  </si>
  <si>
    <t>MERKUR - Koupelnová předložka 70x120 cm, bobulová</t>
  </si>
  <si>
    <t>MERKUR - Set - 2ks (40x50cm bez výřezu+50x80cm) SET, bobulová</t>
  </si>
  <si>
    <t>MERKUR - Set - 3ks (víko,40x50cm bez výřezu+50x80cm) SET, bobulová</t>
  </si>
  <si>
    <t>MERKUR - Koupelnová předložka 60x100 cm, hnědá</t>
  </si>
  <si>
    <t>MERKUR - Koupelnová předložka 70x120 cm, hnědá</t>
  </si>
  <si>
    <t>MERKUR - Set - 2ks (40x50cm bez výřezu+50x80cm) SET, hnědá</t>
  </si>
  <si>
    <t>MERKUR - Set - 3ks (víko,40x50cm bez výřezu+50x80cm) SET, hnědá</t>
  </si>
  <si>
    <t>MERKUR - Koupelnová předložka 60x100 cm, zelená</t>
  </si>
  <si>
    <t>MERKUR - Koupelnová předložka 70x120 cm, zelená</t>
  </si>
  <si>
    <t>MERKUR - Set - 2ks (40x50cm bez výřezu+50x80cm) SET, zelená</t>
  </si>
  <si>
    <t>MERKUR - Set - 3ks (víko,40x50cm bez výřezu+50x80cm) SET, zelená</t>
  </si>
  <si>
    <t>b2759-005207032</t>
  </si>
  <si>
    <t>b2759-061207032</t>
  </si>
  <si>
    <t>b2759-014207032</t>
  </si>
  <si>
    <t>PRIMO - Koupelnová předložka 60x90 cm, bílá</t>
  </si>
  <si>
    <t>b2759-023207032</t>
  </si>
  <si>
    <t>PRIMO - Koupelnová předložka 70x120 cm, bílá</t>
  </si>
  <si>
    <t>b2759-005207151</t>
  </si>
  <si>
    <t>b2759-061207151</t>
  </si>
  <si>
    <t>b2759-014207151</t>
  </si>
  <si>
    <t>PRIMO - Koupelnová předložka 60x90 cm, přírodní</t>
  </si>
  <si>
    <t>b2759-023207151</t>
  </si>
  <si>
    <t>PRIMO - Koupelnová předložka 70x120 cm, přírodní</t>
  </si>
  <si>
    <t>b2759-005207068</t>
  </si>
  <si>
    <t>b2759-061207068</t>
  </si>
  <si>
    <t>b2759-014207068</t>
  </si>
  <si>
    <t>PRIMO - Koupelnová předložka 60x90 cm, antracitová</t>
  </si>
  <si>
    <t>b2759-023207068</t>
  </si>
  <si>
    <t>PRIMO - Koupelnová předložka 70x120 cm, antracitová</t>
  </si>
  <si>
    <t>b2759-005207212</t>
  </si>
  <si>
    <t>b2759-014207212</t>
  </si>
  <si>
    <t>PRIMO - Koupelnová předložka 60x90 cm, hnědá</t>
  </si>
  <si>
    <t>b2759-023207212</t>
  </si>
  <si>
    <t>PRIMO - Koupelnová předložka 70x120 cm, hnědá</t>
  </si>
  <si>
    <t>b2760-076001154</t>
  </si>
  <si>
    <t>b2760-016001154</t>
  </si>
  <si>
    <t>SAVIO - Koupelnová předložka 60x100 cm, rubínová</t>
  </si>
  <si>
    <t>b2760-023001154</t>
  </si>
  <si>
    <t>SAVIO - Koupelnová předložka 70x120 cm, rubínová</t>
  </si>
  <si>
    <t>b2760-016001257</t>
  </si>
  <si>
    <t>SAVIO - Koupelnová předložka 60x100 cm, hnědá</t>
  </si>
  <si>
    <t>b2760-023001257</t>
  </si>
  <si>
    <t>SAVIO - Koupelnová předložka 70x120 cm, hnědá</t>
  </si>
  <si>
    <t>b4109-007001096</t>
  </si>
  <si>
    <t>b4109-062001096</t>
  </si>
  <si>
    <t>b4109-016001096</t>
  </si>
  <si>
    <t>b4109-023001096</t>
  </si>
  <si>
    <t>b4109-007001045</t>
  </si>
  <si>
    <t>b4109-062001045</t>
  </si>
  <si>
    <t>b4109-016001045</t>
  </si>
  <si>
    <t>b4109-023001045</t>
  </si>
  <si>
    <t>b4109-007001133</t>
  </si>
  <si>
    <t>b4109-062001133</t>
  </si>
  <si>
    <t>b4109-016001133</t>
  </si>
  <si>
    <t>b4109-023001133</t>
  </si>
  <si>
    <t>b4109-007001081</t>
  </si>
  <si>
    <t>b4109-062001081</t>
  </si>
  <si>
    <t>b4109-016001081</t>
  </si>
  <si>
    <t>b4109-023001081</t>
  </si>
  <si>
    <t>b4109-007001213</t>
  </si>
  <si>
    <t>b4109-062001213</t>
  </si>
  <si>
    <t>b4109-016001213</t>
  </si>
  <si>
    <t>b4109-023001213</t>
  </si>
  <si>
    <t>CAPRICIO - Koupelnová předložka 60x100 cm, oranžová</t>
  </si>
  <si>
    <t>CAPRICIO - Koupelnová předložka 70x120 cm, oranžová</t>
  </si>
  <si>
    <t>FANTASTIC - Koupelnová předložka 60x100 cm, oranžová</t>
  </si>
  <si>
    <t>FANTASTIC - Koupelnová předložka 70x120 cm, oranžová</t>
  </si>
  <si>
    <t>b4110-000003012</t>
  </si>
  <si>
    <t>b4110-076003012</t>
  </si>
  <si>
    <t>b4110-014003012</t>
  </si>
  <si>
    <t>b4110-023003012</t>
  </si>
  <si>
    <t>b4110-000003002</t>
  </si>
  <si>
    <t>b4110-076003002</t>
  </si>
  <si>
    <t>b4110-014003002</t>
  </si>
  <si>
    <t>b4110-023003002</t>
  </si>
  <si>
    <t>b4110-000003040</t>
  </si>
  <si>
    <t>b4110-076003040</t>
  </si>
  <si>
    <t>b4110-023003040</t>
  </si>
  <si>
    <t>b4110-000003226</t>
  </si>
  <si>
    <t>b4110-076003226</t>
  </si>
  <si>
    <t>b4110-023003226</t>
  </si>
  <si>
    <t>b4110-000003137</t>
  </si>
  <si>
    <t>b4110-076003137</t>
  </si>
  <si>
    <t>b4110-023003137</t>
  </si>
  <si>
    <t>FANTASTIC - Koupelnová předložka 60x90 cm, rubínová</t>
  </si>
  <si>
    <t>FANTASTIC - Koupelnová předložka 60x90 cm, šedá</t>
  </si>
  <si>
    <t>b4110-014003040</t>
  </si>
  <si>
    <t>FANTASTIC - Koupelnová předložka 60x90 cm, přírodní</t>
  </si>
  <si>
    <t>b4110-014003226</t>
  </si>
  <si>
    <t>FANTASTIC - Koupelnová předložka 60x90 cm, zelená</t>
  </si>
  <si>
    <t>b4110-014003137</t>
  </si>
  <si>
    <t>FANTASTIC - Koupelnová předložka 60x90 cm, béžová</t>
  </si>
  <si>
    <t>b4111-076106040</t>
  </si>
  <si>
    <t>b4111-016106040</t>
  </si>
  <si>
    <t>b4111-023106040</t>
  </si>
  <si>
    <t>b4111-076106300</t>
  </si>
  <si>
    <t>b4111-016106300</t>
  </si>
  <si>
    <t>b4111-023106300</t>
  </si>
  <si>
    <t>b4111-076106143</t>
  </si>
  <si>
    <t>b4111-016106143</t>
  </si>
  <si>
    <t>b4111-023106143</t>
  </si>
  <si>
    <t>b4111-076106144</t>
  </si>
  <si>
    <t>b4111-016106144</t>
  </si>
  <si>
    <t>b4111-023106144</t>
  </si>
  <si>
    <t>b4111-076106165</t>
  </si>
  <si>
    <t>b4111-016106165</t>
  </si>
  <si>
    <t>b4111-023106165</t>
  </si>
  <si>
    <t>b4111-076106210</t>
  </si>
  <si>
    <t>b4111-016106210</t>
  </si>
  <si>
    <t>b4111-023106210</t>
  </si>
  <si>
    <t>b4112-000001003</t>
  </si>
  <si>
    <t>b4112-007001003</t>
  </si>
  <si>
    <t>b4112-062001003</t>
  </si>
  <si>
    <t>b4112-016001003</t>
  </si>
  <si>
    <t>b4112-023001003</t>
  </si>
  <si>
    <t>b4112-000001078</t>
  </si>
  <si>
    <t>b4112-007001078</t>
  </si>
  <si>
    <t>b4112-062001078</t>
  </si>
  <si>
    <t>b4112-016001078</t>
  </si>
  <si>
    <t>b4112-023001078</t>
  </si>
  <si>
    <t>b4112-000001154</t>
  </si>
  <si>
    <t>b4112-007001154</t>
  </si>
  <si>
    <t>b4112-062001154</t>
  </si>
  <si>
    <t>b4112-016001154</t>
  </si>
  <si>
    <t>b4112-023001154</t>
  </si>
  <si>
    <t>b4112-000001229</t>
  </si>
  <si>
    <t>b4112-007001229</t>
  </si>
  <si>
    <t>b4112-062001229</t>
  </si>
  <si>
    <t>b4112-016001229</t>
  </si>
  <si>
    <t>b4112-023001229</t>
  </si>
  <si>
    <t>b4112-000001039</t>
  </si>
  <si>
    <t>b4112-007001039</t>
  </si>
  <si>
    <t>b4112-062001039</t>
  </si>
  <si>
    <t>b4112-016001039</t>
  </si>
  <si>
    <t>b4112-023001039</t>
  </si>
  <si>
    <t>b4114-006001133</t>
  </si>
  <si>
    <t>b4114-076001133</t>
  </si>
  <si>
    <t>b4114-016001133</t>
  </si>
  <si>
    <t>b4114-023001133</t>
  </si>
  <si>
    <t>b4114-166001133</t>
  </si>
  <si>
    <t>b4114-135001133</t>
  </si>
  <si>
    <t>b4114-006001177</t>
  </si>
  <si>
    <t>b4114-076001177</t>
  </si>
  <si>
    <t>b4114-016001177</t>
  </si>
  <si>
    <t>b4114-023001177</t>
  </si>
  <si>
    <t>b4114-166001177</t>
  </si>
  <si>
    <t>b4114-135001177</t>
  </si>
  <si>
    <t>b4114-006001252</t>
  </si>
  <si>
    <t>b4114-076001252</t>
  </si>
  <si>
    <t>b4114-016001252</t>
  </si>
  <si>
    <t>b4114-023001252</t>
  </si>
  <si>
    <t>b4114-166001252</t>
  </si>
  <si>
    <t>b4114-135001252</t>
  </si>
  <si>
    <t>b4114-006001228</t>
  </si>
  <si>
    <t>b4114-076001228</t>
  </si>
  <si>
    <t>b4114-016001228</t>
  </si>
  <si>
    <t>b4114-023001228</t>
  </si>
  <si>
    <t>b4114-166001228</t>
  </si>
  <si>
    <t>b4114-135001228</t>
  </si>
  <si>
    <t>b4115-076207002</t>
  </si>
  <si>
    <t>b4115-014207002</t>
  </si>
  <si>
    <t>b4115-023207002</t>
  </si>
  <si>
    <t>b4115-076207151</t>
  </si>
  <si>
    <t>b4115-014207151</t>
  </si>
  <si>
    <t>b4115-023207151</t>
  </si>
  <si>
    <t>b4115-076207212</t>
  </si>
  <si>
    <t>b4115-014207212</t>
  </si>
  <si>
    <t>b4115-023207212</t>
  </si>
  <si>
    <t>CHESS - Koupelnová předložka 60x90 cm, stříbrná</t>
  </si>
  <si>
    <t>CHESS - Koupelnová předložka 60x90 cm, přírodní</t>
  </si>
  <si>
    <t>CHESS - Koupelnová předložka 60x90 cm, taupe</t>
  </si>
  <si>
    <t>b4113-076001248</t>
  </si>
  <si>
    <t>b4113-014001248</t>
  </si>
  <si>
    <t>b4113-037001248</t>
  </si>
  <si>
    <t>b4113-076001256</t>
  </si>
  <si>
    <t>b4113-014001256</t>
  </si>
  <si>
    <t>b4113-037001256</t>
  </si>
  <si>
    <t>AQUATICA - Koupelnová předložka 60x90 cm, taupe</t>
  </si>
  <si>
    <t>AQUATICA - Koupelnová předložka 60x90 cm, modrá</t>
  </si>
  <si>
    <t>CHESS - Koupelnová předložka 70x120 cm, stříbrná</t>
  </si>
  <si>
    <t>CHESS - Koupelnová předložka 70x120 cm, přírodní</t>
  </si>
  <si>
    <t>CHESS - Koupelnová předložka 70x120 cm, taupe</t>
  </si>
  <si>
    <t>AQUATICA - Koupelnová předložka 65x115 cm, modrá</t>
  </si>
  <si>
    <t>AQUATICA - Koupelnová předložka 65x115 cm, taupe</t>
  </si>
  <si>
    <t>b4116-076106040</t>
  </si>
  <si>
    <t>b4116-016106040</t>
  </si>
  <si>
    <t>b4116-023106040</t>
  </si>
  <si>
    <t>b4116-076106300</t>
  </si>
  <si>
    <t>b4116-016106300</t>
  </si>
  <si>
    <t>b4116-023106300</t>
  </si>
  <si>
    <t>b4116-076106303</t>
  </si>
  <si>
    <t>b4116-016106303</t>
  </si>
  <si>
    <t>b4116-023106303</t>
  </si>
  <si>
    <t>b4116-076106306</t>
  </si>
  <si>
    <t>b4116-016106306</t>
  </si>
  <si>
    <t>b4116-023106306</t>
  </si>
  <si>
    <t>TERAZZO - Koupelnová předložka 70x120 cm, přírodní</t>
  </si>
  <si>
    <t>TERAZZO - Koupelnová předložka 60x100 cm, přírodní</t>
  </si>
  <si>
    <t>TERAZZO - Koupelnová předložka 60x100 cm, antracitová</t>
  </si>
  <si>
    <t>TERAZZO - Koupelnová předložka 70x120 cm, antracitová</t>
  </si>
  <si>
    <t>TERAZZO - Koupelnová předložka 60x100 cm, minerální</t>
  </si>
  <si>
    <t>TERAZZO - Koupelnová předložka 70x120 cm, minerální</t>
  </si>
  <si>
    <t>TERAZZO - Koupelnová předložka 60x100 cm, čoko-smetanová</t>
  </si>
  <si>
    <t>TERAZZO - Koupelnová předložka 70x120 cm, čoko-smetanová</t>
  </si>
  <si>
    <t>LineaDue 2019</t>
  </si>
  <si>
    <t>m3014-42210</t>
  </si>
  <si>
    <t>m3014-43210</t>
  </si>
  <si>
    <t>m3014-45210</t>
  </si>
  <si>
    <t>m2677-042001098</t>
  </si>
  <si>
    <t>m2677-043001098</t>
  </si>
  <si>
    <t>m2677-045001098</t>
  </si>
  <si>
    <t>m3021-42220</t>
  </si>
  <si>
    <t>m3021-43220</t>
  </si>
  <si>
    <t>m3021-45220</t>
  </si>
  <si>
    <t>m3006-42007</t>
  </si>
  <si>
    <t>m3006-43007</t>
  </si>
  <si>
    <t>m3006-45007</t>
  </si>
  <si>
    <t>m2676-042001311</t>
  </si>
  <si>
    <t>m2676-043001311</t>
  </si>
  <si>
    <t>m2676-045001311</t>
  </si>
  <si>
    <t>m2672-042001136</t>
  </si>
  <si>
    <t>m2672-043001136</t>
  </si>
  <si>
    <t>m2672-045001136</t>
  </si>
  <si>
    <t>m2672-042001154</t>
  </si>
  <si>
    <t>m2672-043001154</t>
  </si>
  <si>
    <t>m2672-045001154</t>
  </si>
  <si>
    <t>m2672-042001184</t>
  </si>
  <si>
    <t>m2672-043001184</t>
  </si>
  <si>
    <t>m2672-045001184</t>
  </si>
  <si>
    <t>m3001-42227</t>
  </si>
  <si>
    <t>m3001-43227</t>
  </si>
  <si>
    <t>m3001-45227</t>
  </si>
  <si>
    <t>m3032-42184</t>
  </si>
  <si>
    <t>m3032-43184</t>
  </si>
  <si>
    <t>m3032-45184</t>
  </si>
  <si>
    <t>m2681-042001143</t>
  </si>
  <si>
    <t>m2681-043001143</t>
  </si>
  <si>
    <t>m2681-045001143</t>
  </si>
  <si>
    <t>m3028-42143</t>
  </si>
  <si>
    <t>m3028-43143</t>
  </si>
  <si>
    <t>m3028-45143</t>
  </si>
  <si>
    <t>m3029-42246</t>
  </si>
  <si>
    <t>m3029-43246</t>
  </si>
  <si>
    <t>m3029-45246</t>
  </si>
  <si>
    <t>m3022-42171</t>
  </si>
  <si>
    <t>m3022-43171</t>
  </si>
  <si>
    <t>m3022-45171</t>
  </si>
  <si>
    <t>m2673-042001007</t>
  </si>
  <si>
    <t>m2673-043001007</t>
  </si>
  <si>
    <t>m2673-045001007</t>
  </si>
  <si>
    <t>m2673-042001126</t>
  </si>
  <si>
    <t>m2673-043001126</t>
  </si>
  <si>
    <t>m2673-045001126</t>
  </si>
  <si>
    <t>m2678-042001087</t>
  </si>
  <si>
    <t>m2678-043001087</t>
  </si>
  <si>
    <t>m2678-045001087</t>
  </si>
  <si>
    <t>m3009-42210</t>
  </si>
  <si>
    <t>m3009-43210</t>
  </si>
  <si>
    <t>m3009-45210</t>
  </si>
  <si>
    <t>m3012-42071</t>
  </si>
  <si>
    <t>m3012-43071</t>
  </si>
  <si>
    <t>m3012-45071</t>
  </si>
  <si>
    <t>m2675-042001203</t>
  </si>
  <si>
    <t>m2675-043001203</t>
  </si>
  <si>
    <t>m2675-045001203</t>
  </si>
  <si>
    <t>m2675-042001262</t>
  </si>
  <si>
    <t>m2675-043001262</t>
  </si>
  <si>
    <t>m2675-045001262</t>
  </si>
  <si>
    <t>m3033-42183</t>
  </si>
  <si>
    <t>m3033-43183</t>
  </si>
  <si>
    <t>m3033-45183</t>
  </si>
  <si>
    <t>m2671-042001230</t>
  </si>
  <si>
    <t>m2671-043001230</t>
  </si>
  <si>
    <t>m2671-045001230</t>
  </si>
  <si>
    <t>m2674-042001236</t>
  </si>
  <si>
    <t>m2674-043001236</t>
  </si>
  <si>
    <t>m2674-045001236</t>
  </si>
  <si>
    <t>m2674-042001280</t>
  </si>
  <si>
    <t>m2674-043001280</t>
  </si>
  <si>
    <t>m2674-045001280</t>
  </si>
  <si>
    <t>m3003-42170</t>
  </si>
  <si>
    <t>m3003-43170</t>
  </si>
  <si>
    <t>m3003-45170</t>
  </si>
  <si>
    <t>m2680-042001192</t>
  </si>
  <si>
    <t>m2680-043001192</t>
  </si>
  <si>
    <t>m2680-045001192</t>
  </si>
  <si>
    <t>m2670-042001070</t>
  </si>
  <si>
    <t>m2670-043001070</t>
  </si>
  <si>
    <t>m2670-045001070</t>
  </si>
  <si>
    <t>m2670-042001311</t>
  </si>
  <si>
    <t>m2670-043001311</t>
  </si>
  <si>
    <t>m2670-045001311</t>
  </si>
  <si>
    <t>m2679-042001329</t>
  </si>
  <si>
    <t>m2679-043001329</t>
  </si>
  <si>
    <t>m2679-045001329</t>
  </si>
  <si>
    <t>CESTA SVĚTLA - Mandala kruhová ø 60 cm, žlutá</t>
  </si>
  <si>
    <t>CESTA SVĚTLA - Mandala kruhová ø 80 cm, žlutá</t>
  </si>
  <si>
    <t>CESTA SVĚTLA - Mandala kruhová ø 100 cm, žlutá</t>
  </si>
  <si>
    <t>DAR NĚHY - Mandala kruhová ø 60 cm, fialová</t>
  </si>
  <si>
    <t>DAR NĚHY - Mandala kruhová ø 80 cm, fialová</t>
  </si>
  <si>
    <t>DAR NĚHY - Mandala kruhová ø 100 cm, fialová</t>
  </si>
  <si>
    <t>HARMONIE - Mandala kruhová ø 60 cm, zelená</t>
  </si>
  <si>
    <t>HARMONIE - Mandala kruhová ø 80 cm, zelená</t>
  </si>
  <si>
    <t>HARMONIE - Mandala kruhová ø 100 cm, zelená</t>
  </si>
  <si>
    <t>HARMONIE PROTIKLADŮ - Mandala kruhová ø 60 cm, červená</t>
  </si>
  <si>
    <t>HARMONIE PROTIKLADŮ - Mandala kruhová ø 80 cm, červená</t>
  </si>
  <si>
    <t>HARMONIE PROTIKLADŮ - Mandala kruhová ø 100 cm, červená</t>
  </si>
  <si>
    <t>CHRÁM DUŠE - Mandala kruhová ø 60 cm, tyrkysová</t>
  </si>
  <si>
    <t>CHRÁM DUŠE - Mandala kruhová ø 80 cm, tyrkysová</t>
  </si>
  <si>
    <t>CHRÁM DUŠE - Mandala kruhová ø 100 cm, tyrkysová</t>
  </si>
  <si>
    <t>KŘÍDLA RADOSTI - Mandala kruhová ø 60 cm, hnědá</t>
  </si>
  <si>
    <t>KŘÍDLA RADOSTI - Mandala kruhová ø 80 cm, hnědá</t>
  </si>
  <si>
    <t>KŘÍDLA RADOSTI - Mandala kruhová ø 100 cm, hnědá</t>
  </si>
  <si>
    <t>KŘÍDLA RADOSTI - Mandala kruhová ø 60 cm, červená</t>
  </si>
  <si>
    <t>KŘÍDLA RADOSTI - Mandala kruhová ø 80 cm, červená</t>
  </si>
  <si>
    <t>KŘÍDLA RADOSTI - Mandala kruhová ø 100 cm, červená</t>
  </si>
  <si>
    <t>KŘÍDLA RADOSTI - Mandala kruhová ø 60 cm, modrá</t>
  </si>
  <si>
    <t>KŘÍDLA RADOSTI - Mandala kruhová ø 80 cm, modrá</t>
  </si>
  <si>
    <t>KŘÍDLA RADOSTI - Mandala kruhová ø 100 cm, modrá</t>
  </si>
  <si>
    <t>MANDALA ŽIVOTA - Mandala kruhová ø 60 cm, zelenožlutá</t>
  </si>
  <si>
    <t>MANDALA ŽIVOTA - Mandala kruhová ø 80 cm, zelenožlutá</t>
  </si>
  <si>
    <t>MANDALA ŽIVOTA - Mandala kruhová ø 100 cm, zelenožlutá</t>
  </si>
  <si>
    <t>NAPLNĚNÍ - Mandala kruhová ø 60 cm, modrá</t>
  </si>
  <si>
    <t>NAPLNĚNÍ - Mandala kruhová ø 80 cm, modrá</t>
  </si>
  <si>
    <t>NAPLNĚNÍ - Mandala kruhová ø 100 cm, modrá</t>
  </si>
  <si>
    <t>NEBESKÝ MÍR - Mandala kruhová ø 60 cm, modrá</t>
  </si>
  <si>
    <t>NEBESKÝ MÍR - Mandala kruhová ø 80 cm, modrá</t>
  </si>
  <si>
    <t>NEBESKÝ MÍR - Mandala kruhová ø 100 cm, modrá</t>
  </si>
  <si>
    <t>PLYNUTÍ - Mandala kruhová ø 60 cm, modrá</t>
  </si>
  <si>
    <t>PLYNUTÍ - Mandala kruhová ø 80 cm, modrá</t>
  </si>
  <si>
    <t>PLYNUTÍ - Mandala kruhová ø 100 cm, modrá</t>
  </si>
  <si>
    <t>POCHOPENÍ - Mandala kruhová ø 60 cm, modrá</t>
  </si>
  <si>
    <t>POCHOPENÍ - Mandala kruhová ø 80 cm, modrá</t>
  </si>
  <si>
    <t>POCHOPENÍ - Mandala kruhová ø 100 cm, modrá</t>
  </si>
  <si>
    <t>POROZUMĚNÍ - Mandala kruhová ø 60 cm, fialová</t>
  </si>
  <si>
    <t>POROZUMĚNÍ - Mandala kruhová ø 80 cm, fialová</t>
  </si>
  <si>
    <t>POROZUMĚNÍ - Mandala kruhová ø 100 cm, fialová</t>
  </si>
  <si>
    <t>POZNÁNÍ - Mandala kruhová ø 60 cm, červená</t>
  </si>
  <si>
    <t>POZNÁNÍ - Mandala kruhová ø 80 cm, červená</t>
  </si>
  <si>
    <t>POZNÁNÍ - Mandala kruhová ø 100 cm, červená</t>
  </si>
  <si>
    <t>POZNÁNÍ - Mandala kruhová ø 60 cm, tyrkysová</t>
  </si>
  <si>
    <t>POZNÁNÍ - Mandala kruhová ø 80 cm, tyrkysová</t>
  </si>
  <si>
    <t>POZNÁNÍ - Mandala kruhová ø 100 cm, tyrkysová</t>
  </si>
  <si>
    <t>SEBELÁSKA - Mandala kruhová ø 60 cm, žlutošedivá</t>
  </si>
  <si>
    <t>SEBELÁSKA - Mandala kruhová ø 80 cm, žlutošedivá</t>
  </si>
  <si>
    <t>SEBELÁSKA - Mandala kruhová ø 100 cm, žlutošedivá</t>
  </si>
  <si>
    <t>SEBEREALIZACE - Mandala kruhová ø 60 cm, oranžová</t>
  </si>
  <si>
    <t>SEBEREALIZACE - Mandala kruhová ø 80 cm, oranžová</t>
  </si>
  <si>
    <t>SEBEREALIZACE - Mandala kruhová ø 100 cm, oranžová</t>
  </si>
  <si>
    <t>SÍLA OKAMŽIKU - Mandala kruhová ø 60 cm, bordó</t>
  </si>
  <si>
    <t>SÍLA OKAMŽIKU - Mandala kruhová ø 80 cm, bordó</t>
  </si>
  <si>
    <t>SÍLA OKAMŽIKU - Mandala kruhová ø 100 cm, bordó</t>
  </si>
  <si>
    <t>SMYSLUPLNOST - Mandala kruhová ø 60 cm, hnědá</t>
  </si>
  <si>
    <t>SMYSLUPLNOST - Mandala kruhová ø 80 cm, hnědá</t>
  </si>
  <si>
    <t>SMYSLUPLNOST - Mandala kruhová ø 100 cm, hnědá</t>
  </si>
  <si>
    <t>SMYSLUPLNOST - Mandala kruhová ø 60 cm, fialová</t>
  </si>
  <si>
    <t>SMYSLUPLNOST - Mandala kruhová ø 80 cm, fialová</t>
  </si>
  <si>
    <t>SMYSLUPLNOST - Mandala kruhová ø 100 cm, fialová</t>
  </si>
  <si>
    <t>SVÍTÁNÍ - Mandala kruhová ø 60 cm, bleděmodrá</t>
  </si>
  <si>
    <t>SVÍTÁNÍ - Mandala kruhová ø 80 cm, bleděmodrá</t>
  </si>
  <si>
    <t>SVÍTÁNÍ - Mandala kruhová ø 100 cm, bleděmodrá</t>
  </si>
  <si>
    <t>TANČÍCÍ OBLOHA - Mandala kruhová ø 60 cm, oranžová</t>
  </si>
  <si>
    <t>TANČÍCÍ OBLOHA - Mandala kruhová ø 80 cm, oranžová</t>
  </si>
  <si>
    <t>TANČÍCÍ OBLOHA - Mandala kruhová ø 100 cm, oranžová</t>
  </si>
  <si>
    <t>TICHÁ ZÁŘ - Mandala kruhová ø 60 cm, hnědá</t>
  </si>
  <si>
    <t>TICHÁ ZÁŘ - Mandala kruhová ø 80 cm, hnědá</t>
  </si>
  <si>
    <t>TICHÁ ZÁŘ - Mandala kruhová ø 100 cm, hnědá</t>
  </si>
  <si>
    <t>TICHÁ ZÁŘ - Mandala kruhová ø 60 cm, modrozelená</t>
  </si>
  <si>
    <t>TICHÁ ZÁŘ - Mandala kruhová ø 80 cm, modrozelená</t>
  </si>
  <si>
    <t>TICHÁ ZÁŘ - Mandala kruhová ø 100 cm, modrozelená</t>
  </si>
  <si>
    <t>VDĚČNOST - Mandala kruhová ø 60 cm, fialová</t>
  </si>
  <si>
    <t>VDĚČNOST - Mandala kruhová ø 80 cm, fialová</t>
  </si>
  <si>
    <t>VDĚČNOST - Mandala kruhová ø 100 cm, fialová</t>
  </si>
  <si>
    <t>VĚDĚNÍ - Mandala kruhová ø 60 cm, fialová</t>
  </si>
  <si>
    <t>VĚDĚNÍ - Mandala kruhová ø 80 cm, fialová</t>
  </si>
  <si>
    <t>VĚDĚNÍ - Mandala kruhová ø 100 cm, fialová</t>
  </si>
  <si>
    <t>ZAHRADA KLIDU - Mandala kruhová ø 60 cm, hnědá</t>
  </si>
  <si>
    <t>ZAHRADA KLIDU - Mandala kruhová ø 80 cm, hnědá</t>
  </si>
  <si>
    <t>ZAHRADA KLIDU - Mandala kruhová ø 100 cm, hnědá</t>
  </si>
  <si>
    <t>ZAHRADA KLIDU - Mandala kruhová ø 60 cm, zelená</t>
  </si>
  <si>
    <t>ZAHRADA KLIDU - Mandala kruhová ø 80 cm, zelená</t>
  </si>
  <si>
    <t>ZAHRADA KLIDU - Mandala kruhová ø 100 cm, zelená</t>
  </si>
  <si>
    <t>ZROZENÍ - Mandala kruhová ø 60 cm, multi</t>
  </si>
  <si>
    <t>ZROZENÍ - Mandala kruhová ø 80 cm, multi</t>
  </si>
  <si>
    <t>ZROZENÍ - Mandala kruhová ø 100 cm, multi</t>
  </si>
  <si>
    <t>Mandala 2019</t>
  </si>
  <si>
    <t>b2790-016001014</t>
  </si>
  <si>
    <t>ARMSTRONG - Koupelnová předložka 60x100 cm, bílá</t>
  </si>
  <si>
    <t>b2791-054001014</t>
  </si>
  <si>
    <t>BODY - Čtvercová předložka 90x90 cm, bílá</t>
  </si>
  <si>
    <t>b2792-054001032</t>
  </si>
  <si>
    <t>STRIPE - Čtvercová předložka 90x90 cm, bílá</t>
  </si>
  <si>
    <t>b2793-016001193</t>
  </si>
  <si>
    <t>FASADA 1 - Koupelnová předložka 60x100 cm, multi</t>
  </si>
  <si>
    <t>b2794-054001244</t>
  </si>
  <si>
    <t>FASADA 2 - Čtvercová předložka 90x90 cm, multi</t>
  </si>
  <si>
    <t>b2795-016001153</t>
  </si>
  <si>
    <t>PULPFICTION - Koupelnová předložka 60x100 cm, žlutá</t>
  </si>
  <si>
    <t>b2796-016001284</t>
  </si>
  <si>
    <t>RETRO - Koupelnová předložka 60x100 cm, žlutá</t>
  </si>
  <si>
    <t>b2797-043001014</t>
  </si>
  <si>
    <t>Young 2019</t>
  </si>
  <si>
    <t>b2584-92990</t>
  </si>
  <si>
    <t>b2584-92991</t>
  </si>
  <si>
    <t>b2584-92992</t>
  </si>
  <si>
    <t>b2584-92993</t>
  </si>
  <si>
    <t>b2584-92994</t>
  </si>
  <si>
    <t>b2584-92995</t>
  </si>
  <si>
    <t>b2584-92996</t>
  </si>
  <si>
    <t>b2584-92997</t>
  </si>
  <si>
    <t>b2584-92998</t>
  </si>
  <si>
    <t>b2584-92999</t>
  </si>
  <si>
    <t>Polypropylene</t>
  </si>
  <si>
    <t>Promo 2019</t>
  </si>
  <si>
    <t>b101048226</t>
  </si>
  <si>
    <t>b101328226</t>
  </si>
  <si>
    <t>b2485-02036</t>
  </si>
  <si>
    <t>b2485-11036</t>
  </si>
  <si>
    <t>b2485-02096</t>
  </si>
  <si>
    <t>b2485-11096</t>
  </si>
  <si>
    <t>b28306136</t>
  </si>
  <si>
    <t>b28364136</t>
  </si>
  <si>
    <t>b28314136</t>
  </si>
  <si>
    <t>b3017-04036</t>
  </si>
  <si>
    <t>b3017-60036</t>
  </si>
  <si>
    <t>b3017-14036</t>
  </si>
  <si>
    <t>b63302036</t>
  </si>
  <si>
    <t>b63363036</t>
  </si>
  <si>
    <t>b63311036</t>
  </si>
  <si>
    <t>Czech 2019</t>
  </si>
  <si>
    <t>b101048081</t>
  </si>
  <si>
    <t>GRANDE - WC předložka s výřezem 55x50 cm, oranžová</t>
  </si>
  <si>
    <t>b2048-004136</t>
  </si>
  <si>
    <t>b2048-004146</t>
  </si>
  <si>
    <t>b2056-048054</t>
  </si>
  <si>
    <t>b2302-05025</t>
  </si>
  <si>
    <t>b2402-05170</t>
  </si>
  <si>
    <t>b2420-164040</t>
  </si>
  <si>
    <t>Colani 24 - Koupelnová předložka 60x100 cm, bílo-červené</t>
  </si>
  <si>
    <t>b2420-234040</t>
  </si>
  <si>
    <t>Colani 24 - Koupelnová předložka 70x120 cm, bílo-červené</t>
  </si>
  <si>
    <t>b2420-794040</t>
  </si>
  <si>
    <t>Colani 24 - Koupelnová předložka 80x140 cm, bílo-červené</t>
  </si>
  <si>
    <t>b2420-164068</t>
  </si>
  <si>
    <t>Colani 24 - Koupelnová předložka 60x100 cm, antracitová</t>
  </si>
  <si>
    <t>b2485-02237</t>
  </si>
  <si>
    <t>ROMAN - WC předložka s výřezem 50x50 cm, oranžová</t>
  </si>
  <si>
    <t>b2486-02036</t>
  </si>
  <si>
    <t>b2486-02227</t>
  </si>
  <si>
    <t>b2574-147162</t>
  </si>
  <si>
    <t>LAO - Koupelnová předložka 60x90 cm, kafe latte</t>
  </si>
  <si>
    <t>b2574-837162</t>
  </si>
  <si>
    <t>LAO - Koupelnová předložka 70x115 cm, kafe latte</t>
  </si>
  <si>
    <t>b2574-147298</t>
  </si>
  <si>
    <t>LAO - Koupelnová předložka 60x90 cm, šedobéžová</t>
  </si>
  <si>
    <t>b2574-837298</t>
  </si>
  <si>
    <t>LAO - Koupelnová předložka 70x115 cm, šedobéžová</t>
  </si>
  <si>
    <t>b2576-647271</t>
  </si>
  <si>
    <t>b2576-167271</t>
  </si>
  <si>
    <t>NAMO - Koupelnová předložka 60x100 cm, denim</t>
  </si>
  <si>
    <t>b2576-237287</t>
  </si>
  <si>
    <t>NAMO - Koupelnová předložka 70x120 cm, vlašský ořech</t>
  </si>
  <si>
    <t>b2576-237296</t>
  </si>
  <si>
    <t>NAMO - Koupelnová předložka 70x120 cm, čokoládová</t>
  </si>
  <si>
    <t>b2742-000001002</t>
  </si>
  <si>
    <t>b2742-000001022</t>
  </si>
  <si>
    <t>b2742-000001298</t>
  </si>
  <si>
    <t>b2747-000001176</t>
  </si>
  <si>
    <t>b2747-000001226</t>
  </si>
  <si>
    <t>b2747-000001247</t>
  </si>
  <si>
    <t>b2770-045004087</t>
  </si>
  <si>
    <t>b2770-000004144</t>
  </si>
  <si>
    <t>LEX - Předložka na víko od WC 47x50 cm, růžová</t>
  </si>
  <si>
    <t>b2770-006004144</t>
  </si>
  <si>
    <t>LEX - WC předložka s výřezem 50x60 cm, růžová</t>
  </si>
  <si>
    <t>b2770-045004144</t>
  </si>
  <si>
    <t>b2770-000004282</t>
  </si>
  <si>
    <t>LEX - Předložka na víko od WC 47x50 cm, zelená</t>
  </si>
  <si>
    <t>b2770-006004282</t>
  </si>
  <si>
    <t>LEX - WC předložka s výřezem 50x60 cm, zelená</t>
  </si>
  <si>
    <t>b2770-045004282</t>
  </si>
  <si>
    <t>b2770-045004318</t>
  </si>
  <si>
    <t>b2778-023207068</t>
  </si>
  <si>
    <t>WISCONSIN - Koupelnová předložka 70x120 cm, antracitová</t>
  </si>
  <si>
    <t>b2778-016207174</t>
  </si>
  <si>
    <t>WISCONSIN - Koupelnová předložka 60x100 cm, tyrkysová</t>
  </si>
  <si>
    <t>b2778-023207174</t>
  </si>
  <si>
    <t>WISCONSIN - Koupelnová předložka 70x120 cm, tyrkysová</t>
  </si>
  <si>
    <t>b28306106</t>
  </si>
  <si>
    <t>b28306166</t>
  </si>
  <si>
    <t>REGENT - WC předložka s výřezem 60x50 cm, zelená</t>
  </si>
  <si>
    <t>b3017-04081</t>
  </si>
  <si>
    <t>AOSTA - WC předložka s výřezem 55x50 cm, rezavá</t>
  </si>
  <si>
    <t>b3056-05072</t>
  </si>
  <si>
    <t>DORO - WC předložka s výřezem 55x55 cm, hnědá</t>
  </si>
  <si>
    <t>b3130-06025</t>
  </si>
  <si>
    <t>LAVIA - WC předložka s výřezem 60x50 cm, hnědá</t>
  </si>
  <si>
    <t>b3130-06226</t>
  </si>
  <si>
    <t>LAVIA - WC předložka s výřezem 60x50 cm, zelená</t>
  </si>
  <si>
    <t>b3130-14226</t>
  </si>
  <si>
    <t>LAVIA - Koupelnová předložka 60x90 cm, zelená</t>
  </si>
  <si>
    <t>b3130-60226</t>
  </si>
  <si>
    <t>b3160-04022</t>
  </si>
  <si>
    <t>b3160-14022</t>
  </si>
  <si>
    <t>BRAGA - Koupelnová předložka 60x90 cm, fialová</t>
  </si>
  <si>
    <t>b3165-01200</t>
  </si>
  <si>
    <t>VANDA - WC předložka s výřezem 50x40 cm, zelená</t>
  </si>
  <si>
    <t>b3165-01201</t>
  </si>
  <si>
    <t>VANDA - WC předložka s výřezem 50x40 cm, béžová</t>
  </si>
  <si>
    <t>b3165-01203</t>
  </si>
  <si>
    <t>VANDA - WC předložka s výřezem 50x40 cm, hnědá</t>
  </si>
  <si>
    <t>b3196-25014</t>
  </si>
  <si>
    <t>b3196-58014</t>
  </si>
  <si>
    <t>b3255-61203</t>
  </si>
  <si>
    <t>b3316-05151</t>
  </si>
  <si>
    <t>TOURNAI - WC předložka s výřezem 55x55 cm, béžová</t>
  </si>
  <si>
    <t>b3485-40140</t>
  </si>
  <si>
    <t>b3642-23043</t>
  </si>
  <si>
    <t>KARIM 01 - Koupelnová předložka 70x120 cm, modrá</t>
  </si>
  <si>
    <t>b3642-43043</t>
  </si>
  <si>
    <t>b3642-23196</t>
  </si>
  <si>
    <t>KARIM 01 - Koupelnová předložka 70x120 cm, šedo-růžová</t>
  </si>
  <si>
    <t>b3642-43196</t>
  </si>
  <si>
    <t>b3651-64192</t>
  </si>
  <si>
    <t>b3742-006001226</t>
  </si>
  <si>
    <t>LUCA - WC předložka s výřezem 50x60 cm, zelená</t>
  </si>
  <si>
    <t>b3742-076001226</t>
  </si>
  <si>
    <t>b3742-016001226</t>
  </si>
  <si>
    <t>LUCA - Koupelnová předložka 60x100 cm, zelená</t>
  </si>
  <si>
    <t>b3742-023001226</t>
  </si>
  <si>
    <t>LUCA - Koupelnová předložka 70x120 cm, zelená</t>
  </si>
  <si>
    <t>b63302227</t>
  </si>
  <si>
    <t>UDINE - WC předložka s výřezem 50x50 cm, zelená</t>
  </si>
  <si>
    <t>b73505090</t>
  </si>
  <si>
    <t>OLYMPUS - WC předložka s výřezem 55x55 cm, žlutá</t>
  </si>
  <si>
    <t>m3010-42154</t>
  </si>
  <si>
    <t>m3010-43154</t>
  </si>
  <si>
    <t>m3010-45154</t>
  </si>
  <si>
    <t>General Auslauf</t>
  </si>
  <si>
    <t>Description CZ</t>
  </si>
  <si>
    <t>Group</t>
  </si>
  <si>
    <t>Polyacryl SUPERSOFT</t>
  </si>
  <si>
    <t>Polyacryl ULTRASOFT</t>
  </si>
  <si>
    <t>Polyacryl EXTRASOFT</t>
  </si>
  <si>
    <t>Polyacryl ExtraSoft</t>
  </si>
  <si>
    <t>Attribut</t>
  </si>
  <si>
    <t>b10000001</t>
  </si>
  <si>
    <t>b99911999</t>
  </si>
  <si>
    <t>b99914999</t>
  </si>
  <si>
    <t>b99916999</t>
  </si>
  <si>
    <t>b99919999</t>
  </si>
  <si>
    <t>b99923999</t>
  </si>
  <si>
    <t>b00042000</t>
  </si>
  <si>
    <t>b00043000</t>
  </si>
  <si>
    <t>b00045000</t>
  </si>
  <si>
    <t>b99955111</t>
  </si>
  <si>
    <t>b99960999</t>
  </si>
  <si>
    <t>b00066000</t>
  </si>
  <si>
    <t>b99904999</t>
  </si>
  <si>
    <t>MIX</t>
  </si>
  <si>
    <t>AKČNÍ - Koupelnová předložka 50x80 cm, MIX</t>
  </si>
  <si>
    <t>AKČNÍ - Koupelnová předložka 60x90 cm, MIX</t>
  </si>
  <si>
    <t>AKČNÍ - Koupelnová předložka 60x100 cm, MIX</t>
  </si>
  <si>
    <t>AKČNÍ - Koupelnová předložka 50x90 cm, MIX</t>
  </si>
  <si>
    <t>AKČNÍ - Koupelnová předložka 70x120 cm, MIX</t>
  </si>
  <si>
    <t>AKČNÍ - Čtvercová předložka 90x90 cm, MIX</t>
  </si>
  <si>
    <t>GRUND 2018 Auslauf</t>
  </si>
  <si>
    <t>GRUND 2019 new</t>
  </si>
  <si>
    <t>LineaDue 2018 Auslauf</t>
  </si>
  <si>
    <t>LineaDue 2019 new</t>
  </si>
  <si>
    <t>GRANDE - Koupelnová předložka 52x83 cm, zelená</t>
  </si>
  <si>
    <t>ROMAN - Koupelnová předložka 50x80 cm, karamelová</t>
  </si>
  <si>
    <t>ROMAN - Koupelnová předložka 50x80 cm, šedá</t>
  </si>
  <si>
    <t>REGENT - Koupelnová předložka 60x90 cm, béžová</t>
  </si>
  <si>
    <t>AOSTA - Koupelnová předložka 60x90 cm, karamelová</t>
  </si>
  <si>
    <t>UDINE - Koupelnová předložka 50x80 cm, karamelová</t>
  </si>
  <si>
    <t>TEMPERAMENT - mandala 60 cm kulatá</t>
  </si>
  <si>
    <t>TEMPERAMENT - mandala 80 cm kulatá</t>
  </si>
  <si>
    <t>TEMPERAMENT - mandala 100 cm kulatá</t>
  </si>
  <si>
    <t>JASMINE - koupelnová předložka 90x135 cm, zeleno-bílá</t>
  </si>
  <si>
    <t>Promo set 50x80 cm + 50x40 cm with cut-out, 01</t>
  </si>
  <si>
    <t>Promo set 50x80 cm + 50x40 cm with cut-out, 02</t>
  </si>
  <si>
    <t>Promo set 50x80 cm + 50x40 cm with cut-out, 03</t>
  </si>
  <si>
    <t>Promo set 50x80 cm + 50x40 cm with cut-out, 04</t>
  </si>
  <si>
    <t>Promo set 50x80 cm + 50x40 cm with cut-out, 05</t>
  </si>
  <si>
    <t>Promo set 50x80 cm + 50x40 cm with cut-out, 06</t>
  </si>
  <si>
    <t>Promo set 50x80 cm + 50x40 cm with cut-out, 07</t>
  </si>
  <si>
    <t>Promo set 50x80 cm + 50x40 cm with cut-out, 08</t>
  </si>
  <si>
    <t>Promo set 50x80 cm + 50x40 cm with cut-out, 09</t>
  </si>
  <si>
    <t>Promo set 50x80 cm + 50x40 cm with cut-out, 10</t>
  </si>
  <si>
    <t>Material</t>
  </si>
  <si>
    <t>Bath mats</t>
  </si>
  <si>
    <t>Mandalas</t>
  </si>
  <si>
    <t>TEMPERAMENT - mandala 60 cm rund</t>
  </si>
  <si>
    <t>TEMPERAMENT - mandala 80 cm rund</t>
  </si>
  <si>
    <t>TEMPERAMENT - mandala 100 cm rund</t>
  </si>
  <si>
    <t>Picture</t>
  </si>
  <si>
    <t>b3742-000001226</t>
  </si>
  <si>
    <t>b4096-064207002</t>
  </si>
  <si>
    <t>b4096-014207002</t>
  </si>
  <si>
    <t>b4096-023207002</t>
  </si>
  <si>
    <t>b4096-079207002</t>
  </si>
  <si>
    <t>b4096-064207138</t>
  </si>
  <si>
    <t>b4096-014207138</t>
  </si>
  <si>
    <t>b4096-023207138</t>
  </si>
  <si>
    <t>b4096-079207138</t>
  </si>
  <si>
    <t>b4096-064207297</t>
  </si>
  <si>
    <t>b4096-014207297</t>
  </si>
  <si>
    <t>b4096-023207297</t>
  </si>
  <si>
    <t>b4096-079207297</t>
  </si>
  <si>
    <t>b4096-064207026</t>
  </si>
  <si>
    <t>b4096-014207026</t>
  </si>
  <si>
    <t>b4096-023207026</t>
  </si>
  <si>
    <t>b4096-079207026</t>
  </si>
  <si>
    <t>b4127-076126146</t>
  </si>
  <si>
    <t>b4127-016126146</t>
  </si>
  <si>
    <t>b4127-023126146</t>
  </si>
  <si>
    <t>b4127-076126038</t>
  </si>
  <si>
    <t>b4127-016126038</t>
  </si>
  <si>
    <t>b4127-023126038</t>
  </si>
  <si>
    <t>b4127-076126179</t>
  </si>
  <si>
    <t>b4127-016126179</t>
  </si>
  <si>
    <t>b4127-023126179</t>
  </si>
  <si>
    <t>b4094-064207002</t>
  </si>
  <si>
    <t>b4094-016207002</t>
  </si>
  <si>
    <t>b4094-023207002</t>
  </si>
  <si>
    <t>b4094-064207138</t>
  </si>
  <si>
    <t>b4094-016207138</t>
  </si>
  <si>
    <t>b4094-023207138</t>
  </si>
  <si>
    <t>b4094-064207297</t>
  </si>
  <si>
    <t>b4094-016207297</t>
  </si>
  <si>
    <t>b4094-023207297</t>
  </si>
  <si>
    <t>b4095-064207002</t>
  </si>
  <si>
    <t>b4095-016207002</t>
  </si>
  <si>
    <t>b4095-023207002</t>
  </si>
  <si>
    <t>b4095-064207300</t>
  </si>
  <si>
    <t>b4095-016207300</t>
  </si>
  <si>
    <t>b4095-023207300</t>
  </si>
  <si>
    <t>b4095-064207138</t>
  </si>
  <si>
    <t>b4095-016207138</t>
  </si>
  <si>
    <t>b4095-023207138</t>
  </si>
  <si>
    <t>b4095-064207297</t>
  </si>
  <si>
    <t>b4095-016207297</t>
  </si>
  <si>
    <t>b4095-023207297</t>
  </si>
  <si>
    <t>b4095-064207040</t>
  </si>
  <si>
    <t>b4095-016207040</t>
  </si>
  <si>
    <t>b4095-023207040</t>
  </si>
  <si>
    <t>b2608-076001115</t>
  </si>
  <si>
    <t>b2608-016001115</t>
  </si>
  <si>
    <t>b2608-023001115</t>
  </si>
  <si>
    <t>b4153-076001007</t>
  </si>
  <si>
    <t>b4153-016001007</t>
  </si>
  <si>
    <t>b4153-023001007</t>
  </si>
  <si>
    <t>b4153-076001246</t>
  </si>
  <si>
    <t>b4153-016001246</t>
  </si>
  <si>
    <t>b4153-023001246</t>
  </si>
  <si>
    <t>b4153-076001280</t>
  </si>
  <si>
    <t>b4153-016001280</t>
  </si>
  <si>
    <t>b4153-023001280</t>
  </si>
  <si>
    <t>b4093-064207002</t>
  </si>
  <si>
    <t>b4093-016207002</t>
  </si>
  <si>
    <t>b4093-023207002</t>
  </si>
  <si>
    <t>b4093-064207138</t>
  </si>
  <si>
    <t>b4093-016207138</t>
  </si>
  <si>
    <t>b4093-023207138</t>
  </si>
  <si>
    <t>b4093-064207040</t>
  </si>
  <si>
    <t>b4093-016207040</t>
  </si>
  <si>
    <t>b4093-023207040</t>
  </si>
  <si>
    <t>Grund 2019 new</t>
  </si>
  <si>
    <t>PES LUXURYSOFT</t>
  </si>
  <si>
    <t>PES MAGICSOFT</t>
  </si>
  <si>
    <t>b4096-064207174</t>
  </si>
  <si>
    <t>b4096-014207174</t>
  </si>
  <si>
    <t>b4096-023207174</t>
  </si>
  <si>
    <t>b4096-079207174</t>
  </si>
  <si>
    <t>8590507163671</t>
  </si>
  <si>
    <t>b2625-011207306</t>
  </si>
  <si>
    <t>LUXOR - Koupelnová předložka 50x80 cm, taupe</t>
  </si>
  <si>
    <t>Type CZ</t>
  </si>
  <si>
    <t>Dimension</t>
  </si>
  <si>
    <t>černá</t>
  </si>
  <si>
    <t>bílá</t>
  </si>
  <si>
    <t>zelená</t>
  </si>
  <si>
    <t>žlutá</t>
  </si>
  <si>
    <t>50x60 cm</t>
  </si>
  <si>
    <t>60x100 cm</t>
  </si>
  <si>
    <t>70x120 cm</t>
  </si>
  <si>
    <t>47x50 cm</t>
  </si>
  <si>
    <t>80x140 cm</t>
  </si>
  <si>
    <t>55x50 cm</t>
  </si>
  <si>
    <t>60x60 cm</t>
  </si>
  <si>
    <t>50x80 cm</t>
  </si>
  <si>
    <t>80x150 cm</t>
  </si>
  <si>
    <t>90x90 cm</t>
  </si>
  <si>
    <t>50x65 cm</t>
  </si>
  <si>
    <t>75x120 cm</t>
  </si>
  <si>
    <t>90x130 cm</t>
  </si>
  <si>
    <t>90x150 cm</t>
  </si>
  <si>
    <t>50x75 cm</t>
  </si>
  <si>
    <t>60x90 cm</t>
  </si>
  <si>
    <t>70x105 cm</t>
  </si>
  <si>
    <t>50x110 cm</t>
  </si>
  <si>
    <t>65x115 cm</t>
  </si>
  <si>
    <t>55x60 cm</t>
  </si>
  <si>
    <t>52x83 cm</t>
  </si>
  <si>
    <t>60x50 cm</t>
  </si>
  <si>
    <t>50x50 cm</t>
  </si>
  <si>
    <t>55x65 cm</t>
  </si>
  <si>
    <t>55x55 cm</t>
  </si>
  <si>
    <t>50x55 cm</t>
  </si>
  <si>
    <t>70x115 cm</t>
  </si>
  <si>
    <t>90x135 cm</t>
  </si>
  <si>
    <t>100x166 cm</t>
  </si>
  <si>
    <t>150x250 cm</t>
  </si>
  <si>
    <t>50x40 cm</t>
  </si>
  <si>
    <t>50x90 cm</t>
  </si>
  <si>
    <t>40x50cm bez výřezu+50x80cm</t>
  </si>
  <si>
    <t>víko,40x50cm bez výřezu+50x80cm</t>
  </si>
  <si>
    <t>ø 80 cm</t>
  </si>
  <si>
    <t>ø 100 cm</t>
  </si>
  <si>
    <t>ø 60 cm</t>
  </si>
  <si>
    <t>šedá</t>
  </si>
  <si>
    <t>béžová</t>
  </si>
  <si>
    <t>rubínová</t>
  </si>
  <si>
    <t>bobulová</t>
  </si>
  <si>
    <t>modrá</t>
  </si>
  <si>
    <t>šalvějová</t>
  </si>
  <si>
    <t>flanelová</t>
  </si>
  <si>
    <t>růžová</t>
  </si>
  <si>
    <t>pískově žlutá</t>
  </si>
  <si>
    <t>červená</t>
  </si>
  <si>
    <t>antracitová</t>
  </si>
  <si>
    <t>bílo-červené</t>
  </si>
  <si>
    <t>hnědá</t>
  </si>
  <si>
    <t>tyrkysová</t>
  </si>
  <si>
    <t>světle šedá černá</t>
  </si>
  <si>
    <t>šedá červená</t>
  </si>
  <si>
    <t>šedobílá</t>
  </si>
  <si>
    <t>námořní modř</t>
  </si>
  <si>
    <t>přírodní</t>
  </si>
  <si>
    <t>rosé</t>
  </si>
  <si>
    <t>tmavošedá</t>
  </si>
  <si>
    <t>oranžová</t>
  </si>
  <si>
    <t>modro-tyrkysová</t>
  </si>
  <si>
    <t>meruňková</t>
  </si>
  <si>
    <t>šedá černá</t>
  </si>
  <si>
    <t>červeno-modrá</t>
  </si>
  <si>
    <t>šedo-stříbrná</t>
  </si>
  <si>
    <t>oblázková šedá</t>
  </si>
  <si>
    <t>taupe</t>
  </si>
  <si>
    <t>tyrkys</t>
  </si>
  <si>
    <t>stříbrná</t>
  </si>
  <si>
    <t>světle tyrkysová</t>
  </si>
  <si>
    <t>džínová</t>
  </si>
  <si>
    <t>béžový</t>
  </si>
  <si>
    <t>šampaňská</t>
  </si>
  <si>
    <t>mentolová</t>
  </si>
  <si>
    <t>kiwi</t>
  </si>
  <si>
    <t>královská modrá</t>
  </si>
  <si>
    <t>oceánská modř</t>
  </si>
  <si>
    <t>nafialovělá</t>
  </si>
  <si>
    <t>benzínová</t>
  </si>
  <si>
    <t>minerální šedá</t>
  </si>
  <si>
    <t>čoko krémová</t>
  </si>
  <si>
    <t>vícebarevná</t>
  </si>
  <si>
    <t>minerální</t>
  </si>
  <si>
    <t>čoko-smetanová</t>
  </si>
  <si>
    <t>karamelová</t>
  </si>
  <si>
    <t>multi</t>
  </si>
  <si>
    <t>fialová</t>
  </si>
  <si>
    <t>zelenožlutá</t>
  </si>
  <si>
    <t>žlutošedivá</t>
  </si>
  <si>
    <t>bordó</t>
  </si>
  <si>
    <t>bleděmodrá</t>
  </si>
  <si>
    <t>modrozelená</t>
  </si>
  <si>
    <t>benzín</t>
  </si>
  <si>
    <t>chili</t>
  </si>
  <si>
    <t>nefritově-zelená</t>
  </si>
  <si>
    <t>aqua</t>
  </si>
  <si>
    <t>mocca</t>
  </si>
  <si>
    <t>kakaová</t>
  </si>
  <si>
    <t>rezavá</t>
  </si>
  <si>
    <t>čokoládová</t>
  </si>
  <si>
    <t>terra</t>
  </si>
  <si>
    <t>zeleno-bílá</t>
  </si>
  <si>
    <t>šedo-růžová</t>
  </si>
  <si>
    <t>růžová- modrá</t>
  </si>
  <si>
    <t>kafe latte</t>
  </si>
  <si>
    <t>šedobéžová</t>
  </si>
  <si>
    <t>černobílý</t>
  </si>
  <si>
    <t>denim</t>
  </si>
  <si>
    <t>vlašský ořech</t>
  </si>
  <si>
    <t>starorůžová</t>
  </si>
  <si>
    <t>Předložka na víko od WC</t>
  </si>
  <si>
    <t>Koupelnová předložka</t>
  </si>
  <si>
    <t>WC předložka s výřezem</t>
  </si>
  <si>
    <t>Promo set</t>
  </si>
  <si>
    <t>Koupelnová předložka (malá)</t>
  </si>
  <si>
    <t>Čtvercová předložka</t>
  </si>
  <si>
    <t>Mandala kruhová</t>
  </si>
  <si>
    <t>BONA - WC předložka s výřezem 50x60 cm, rubínová</t>
  </si>
  <si>
    <t>BONA - WC předložka s výřezem 50x60 cm, bobulová</t>
  </si>
  <si>
    <t>BONA - WC předložka s výřezem 50x60 cm, šedá</t>
  </si>
  <si>
    <t>BONA - WC předložka s výřezem 50x60 cm, modrá</t>
  </si>
  <si>
    <t>BONA - WC předložka s výřezem 50x60 cm, šalvějová</t>
  </si>
  <si>
    <t>BONA - WC předložka s výřezem 50x60 cm, flanelová</t>
  </si>
  <si>
    <t>CARMEN - WC předložka s výřezem 55x50 cm, šedá</t>
  </si>
  <si>
    <t>CARMEN - WC předložka s výřezem 55x50 cm, béžová</t>
  </si>
  <si>
    <t>CARMEN - WC předložka s výřezem 55x50 cm, růžová</t>
  </si>
  <si>
    <t>CARMEN - WC předložka s výřezem 55x50 cm, šalvějová</t>
  </si>
  <si>
    <t>CRYSTAL LIGHT - WC předložka s výřezem 50x60 cm, rubínová</t>
  </si>
  <si>
    <t>CRYSTAL LIGHT - WC předložka s výřezem 50x60 cm, antracitová</t>
  </si>
  <si>
    <t>CRYSTAL LIGHT - WC předložka s výřezem 50x60 cm, tyrkysová</t>
  </si>
  <si>
    <t>CRYSTAL LIGHT - WC předložka s výřezem 50x60 cm, námořní modř</t>
  </si>
  <si>
    <t>DIVISO - WC předložka s výřezem 50x60 cm, rubínová</t>
  </si>
  <si>
    <t>DIVISO - WC předložka s výřezem 50x60 cm, šedá</t>
  </si>
  <si>
    <t>DIVISO - WC předložka s výřezem 50x60 cm, rosé</t>
  </si>
  <si>
    <t>DIVISO - WC předložka s výřezem 50x60 cm, modrá</t>
  </si>
  <si>
    <t>ETERNITY - WC předložka s výřezem 50x60 cm, rubínová</t>
  </si>
  <si>
    <t>ETERNITY - WC předložka s výřezem 50x60 cm, antracitová</t>
  </si>
  <si>
    <t>ETERNITY - WC předložka s výřezem 50x60 cm, tyrkysová</t>
  </si>
  <si>
    <t>ETERNITY - WC předložka s výřezem 50x60 cm, béžová</t>
  </si>
  <si>
    <t>JEWEL - WC předložka s výřezem 55x50 cm, antracitová</t>
  </si>
  <si>
    <t>JEWEL - WC předložka s výřezem 55x50 cm, tyrkysová</t>
  </si>
  <si>
    <t>JEWEL - WC předložka s výřezem 55x50 cm, modrá</t>
  </si>
  <si>
    <t>JEWEL - WC předložka s výřezem 55x50 cm, tmavošedá</t>
  </si>
  <si>
    <t>LUCA - WC předložka s výřezem 50x60 cm, šedá</t>
  </si>
  <si>
    <t>LUCA - WC předložka s výřezem 50x60 cm, modrá</t>
  </si>
  <si>
    <t>LUCA - WC předložka s výřezem 50x60 cm, béžová</t>
  </si>
  <si>
    <t>MELANGE - WC předložka s výřezem 50x60 cm, stříbrná</t>
  </si>
  <si>
    <t>MELANGE - WC předložka s výřezem 50x60 cm, rubínová</t>
  </si>
  <si>
    <t>MELANGE - WC předložka s výřezem 50x60 cm, antracitová</t>
  </si>
  <si>
    <t>MELANGE - WC předložka s výřezem 50x60 cm, světle tyrkysová</t>
  </si>
  <si>
    <t>MELANGE - WC předložka s výřezem 50x60 cm, bílá</t>
  </si>
  <si>
    <t>MELANGE - WC předložka s výřezem 50x60 cm, rosé</t>
  </si>
  <si>
    <t>MELANGE - WC předložka s výřezem 50x60 cm, černá</t>
  </si>
  <si>
    <t>MELANGE - WC předložka s výřezem 50x60 cm, tyrkysová</t>
  </si>
  <si>
    <t>MELANGE - WC předložka s výřezem 50x60 cm, džínová</t>
  </si>
  <si>
    <t>MELANGE - WC předložka s výřezem 50x60 cm, béžový</t>
  </si>
  <si>
    <t>MELANGE - WC předložka s výřezem 50x60 cm, šampaňská</t>
  </si>
  <si>
    <t>MELANGE - WC předložka s výřezem 50x60 cm, mentolová</t>
  </si>
  <si>
    <t>MELANGE - WC předložka s výřezem 50x60 cm, tmavošedá</t>
  </si>
  <si>
    <t>MELANGE - WC předložka s výřezem 50x60 cm, kiwi</t>
  </si>
  <si>
    <t>MELANGE - WC předložka s výřezem 50x60 cm, královská modrá</t>
  </si>
  <si>
    <t>MELANGE - WC předložka s výřezem 50x60 cm, bobulová</t>
  </si>
  <si>
    <t>MOON - WC předložka s výřezem 50x60 cm, rubínová</t>
  </si>
  <si>
    <t>MOON - WC předložka s výřezem 50x60 cm, béžová</t>
  </si>
  <si>
    <t>MOON - WC předložka s výřezem 50x60 cm, modrá</t>
  </si>
  <si>
    <t>MOON - WC předložka s výřezem 50x60 cm, benzínová</t>
  </si>
  <si>
    <t>RIALTO - WC předložka s výřezem 50x60 cm, rubínová</t>
  </si>
  <si>
    <t>RIALTO - WC předložka s výřezem 50x60 cm, antracitová</t>
  </si>
  <si>
    <t>RIALTO - WC předložka s výřezem 50x60 cm, modrá</t>
  </si>
  <si>
    <t>ROOM - WC předložka s výřezem 50x60 cm, antracitová</t>
  </si>
  <si>
    <t>ROOM - WC předložka s výřezem 50x60 cm, tyrkysová</t>
  </si>
  <si>
    <t>ROOM - WC předložka s výřezem 50x60 cm, béžový</t>
  </si>
  <si>
    <t>ROOM - WC předložka s výřezem 50x60 cm, modrá</t>
  </si>
  <si>
    <t>ROOM - WC předložka s výřezem 50x60 cm, tmavošedá</t>
  </si>
  <si>
    <t>ROOM - WC předložka s výřezem 50x60 cm, rubínová</t>
  </si>
  <si>
    <t>CAPRICIO - WC předložka s výřezem 55x60 cm, rubínová</t>
  </si>
  <si>
    <t>CAPRICIO - WC předložka s výřezem 55x60 cm, oranžová</t>
  </si>
  <si>
    <t>CAPRICIO - WC předložka s výřezem 55x60 cm, šedá</t>
  </si>
  <si>
    <t>CAPRICIO - WC předložka s výřezem 55x60 cm, modrá</t>
  </si>
  <si>
    <t>CAPRICIO - WC předložka s výřezem 55x60 cm, hnědá</t>
  </si>
  <si>
    <t>FLASH - WC předložka s výřezem 55x60 cm, antracitová</t>
  </si>
  <si>
    <t>FLASH - WC předložka s výřezem 55x60 cm, zelená</t>
  </si>
  <si>
    <t>FLASH - WC předložka s výřezem 55x60 cm, modrá</t>
  </si>
  <si>
    <t>FLASH - WC předložka s výřezem 55x60 cm, rubínová</t>
  </si>
  <si>
    <t>MERKUR - WC předložka s výřezem 50x60 cm, modrá</t>
  </si>
  <si>
    <t>MERKUR - WC předložka s výřezem 50x60 cm, bobulová</t>
  </si>
  <si>
    <t>MERKUR - WC předložka s výřezem 50x60 cm, zelená</t>
  </si>
  <si>
    <t>MERKUR - WC předložka s výřezem 50x60 cm, hnědá</t>
  </si>
  <si>
    <t>BARCELONA - WC předložka s výřezem 50x60 cm, bobulová</t>
  </si>
  <si>
    <t>BARCELONA - WC předložka s výřezem 50x60 cm, zelená</t>
  </si>
  <si>
    <t>BONA - WC předložka s výřezem 50x60 cm, zelená</t>
  </si>
  <si>
    <t>CARMEN - WC předložka s výřezem 55x50 cm, meruňková</t>
  </si>
  <si>
    <t>LEX - WC předložka s výřezem 50x60 cm, oranžová</t>
  </si>
  <si>
    <t>LEX - WC předložka s výřezem 50x60 cm, aqua</t>
  </si>
  <si>
    <t>LEX - WC předložka s výřezem 50x60 cm, mocca</t>
  </si>
  <si>
    <t>LUXOR - WC předložka s výřezem 60x60 cm, antracitová</t>
  </si>
  <si>
    <t>LUXOR - WC předložka s výřezem 60x60 cm, přírodní</t>
  </si>
  <si>
    <t>LUXOR - WC předložka s výřezem 60x60 cm, béžová</t>
  </si>
  <si>
    <t>LUXOR - WC předložka s výřezem 60x60 cm, taupe</t>
  </si>
  <si>
    <t>MANHATTAN - WC předložka s výřezem 55x55 cm, oranžová</t>
  </si>
  <si>
    <t>MANHATTAN - WC předložka s výřezem 55x55 cm, růžová</t>
  </si>
  <si>
    <t>MANHATTAN - WC předložka s výřezem 55x55 cm, zelená</t>
  </si>
  <si>
    <t>MANHATTAN - WC předložka s výřezem 55x55 cm, žlutá</t>
  </si>
  <si>
    <t>ORLY - WC předložka s výřezem 50x60 cm, oranžová</t>
  </si>
  <si>
    <t>ORLY - WC předložka s výřezem 50x60 cm, antracitová</t>
  </si>
  <si>
    <t>ORLY - WC předložka s výřezem 50x60 cm, zelená</t>
  </si>
  <si>
    <t>FANTASTIC - WC předložka s výřezem 50x60 cm, antracitová</t>
  </si>
  <si>
    <t>FANTASTIC - WC předložka s výřezem 50x60 cm, žlutá</t>
  </si>
  <si>
    <t>PRIMO - WC předložka s výřezem 55x55 cm, bílá</t>
  </si>
  <si>
    <t>PRIMO - WC předložka s výřezem 55x55 cm, antracitová</t>
  </si>
  <si>
    <t>PRIMO - WC předložka s výřezem 55x55 cm, přírodní</t>
  </si>
  <si>
    <t>PRIMO - WC předložka s výřezem 55x55 cm, hnědá</t>
  </si>
  <si>
    <t>2ks SET</t>
  </si>
  <si>
    <t>3ks SET</t>
  </si>
  <si>
    <t>NAMO - Koupelnová předložka (malá) 60x60 cm, denim</t>
  </si>
  <si>
    <t xml:space="preserve"> ø 100 cm</t>
  </si>
  <si>
    <t xml:space="preserve"> ø 120 cm</t>
  </si>
  <si>
    <t xml:space="preserve"> ø 60 cm</t>
  </si>
  <si>
    <t xml:space="preserve"> ø 90 cm</t>
  </si>
  <si>
    <t>AKČNÍ</t>
  </si>
  <si>
    <t>AMMONA - Koupelnová předložka (malá) 50x60 cm,  šedá</t>
  </si>
  <si>
    <t>AMMONA - Koupelnová předložka (malá) 50x60 cm, béžová</t>
  </si>
  <si>
    <t>BONA - Koupelnová předložka (malá) 50x60 cm, rubínová</t>
  </si>
  <si>
    <t>BONA - Koupelnová předložka (malá) 50x60 cm, bobulová</t>
  </si>
  <si>
    <t>BONA - Koupelnová předložka (malá) 50x60 cm, šedá</t>
  </si>
  <si>
    <t>BONA - Koupelnová předložka (malá) 50x60 cm, modrá</t>
  </si>
  <si>
    <t>BONA - Koupelnová předložka (malá) 50x60 cm, šalvějová</t>
  </si>
  <si>
    <t>BONA - Koupelnová předložka (malá) 50x60 cm, flanelová</t>
  </si>
  <si>
    <t>CARMEN - Koupelnová předložka (malá) 60x60 cm, šedá</t>
  </si>
  <si>
    <t>CARMEN - Koupelnová předložka (malá) 60x60 cm, béžová</t>
  </si>
  <si>
    <t>CARMEN - Koupelnová předložka (malá) 60x60 cm, růžová</t>
  </si>
  <si>
    <t>CARMEN - Koupelnová předložka (malá) 60x60 cm, šalvějová</t>
  </si>
  <si>
    <t>CLASSIQUE - Koupelnová předložka (malá) 50x60 cm, šedá</t>
  </si>
  <si>
    <t>CLASSIQUE - Koupelnová předložka (malá) 50x60 cm, pískově žlutá</t>
  </si>
  <si>
    <t>CLASSIQUE - Koupelnová předložka (malá) 50x60 cm, béžová</t>
  </si>
  <si>
    <t>Colani 11 - Koupelnová předložka (malá) 60x60 cm, bílo-červené</t>
  </si>
  <si>
    <t>Colani 11 - Koupelnová předložka (malá) 60x60 cm, béžová</t>
  </si>
  <si>
    <t>Colani 12 - Koupelnová předložka (malá) 60x60 cm, bílá</t>
  </si>
  <si>
    <t>Colani 12 - Koupelnová předložka (malá) 60x60 cm, červená</t>
  </si>
  <si>
    <t>Colani 12 - Koupelnová předložka (malá) 60x60 cm, béžová</t>
  </si>
  <si>
    <t>Colani 16 - Koupelnová předložka (malá) 50x60 cm, šedá</t>
  </si>
  <si>
    <t>Colani 16 - Koupelnová předložka (malá) 50x60 cm, červená</t>
  </si>
  <si>
    <t>Colani 16 - Koupelnová předložka (malá) 50x60 cm, modrá</t>
  </si>
  <si>
    <t>Colani 18 - Koupelnová předložka (malá) 60x60 cm, bílá</t>
  </si>
  <si>
    <t>Colani 18 - Koupelnová předložka (malá) 60x60 cm, antracitová</t>
  </si>
  <si>
    <t>Colani 18 - Koupelnová předložka (malá) 60x60 cm, hnědá</t>
  </si>
  <si>
    <t>Colani 2 - Koupelnová předložka (malá) 60x60 cm, červená</t>
  </si>
  <si>
    <t>Colani 2 - Koupelnová předložka (malá) 60x60 cm, bílá</t>
  </si>
  <si>
    <t>Colani 2 - Koupelnová předložka (malá) 60x60 cm, antracitová</t>
  </si>
  <si>
    <t>Colani 23 - Koupelnová předložka (malá) 50x60 cm, červená</t>
  </si>
  <si>
    <t>Colani 23 - Koupelnová předložka (malá) 50x60 cm, antracitová</t>
  </si>
  <si>
    <t>Colani 23 - Koupelnová předložka (malá) 50x60 cm, tyrkysová</t>
  </si>
  <si>
    <t>Colani 35 - Koupelnová předložka (malá) 60x60 cm, světle šedá černá</t>
  </si>
  <si>
    <t>Colani 40 - Koupelnová předložka (malá) 60x60 cm, červená</t>
  </si>
  <si>
    <t>Colani 40 - Koupelnová předložka (malá) 60x60 cm, bílá</t>
  </si>
  <si>
    <t>Colani 40 - Koupelnová předložka (malá) 60x60 cm, antracitová</t>
  </si>
  <si>
    <t>Colani 40 - Koupelnová předložka (malá) 60x60 cm, hnědá</t>
  </si>
  <si>
    <t>Colani 42 - Koupelnová předložka (malá) 50x60 cm, šedá červená</t>
  </si>
  <si>
    <t>Colani 42 - Koupelnová předložka (malá) 50x60 cm, šedá</t>
  </si>
  <si>
    <t>Colani 42 - Koupelnová předložka (malá) 50x60 cm, tyrkysová</t>
  </si>
  <si>
    <t>Colani 7B - Koupelnová předložka (malá) 60x60 cm, šedobílá</t>
  </si>
  <si>
    <t>CRYSTAL LIGHT - Koupelnová předložka (malá) 50x60 cm, rubínová</t>
  </si>
  <si>
    <t>CRYSTAL LIGHT - Koupelnová předložka (malá) 50x60 cm, antracitová</t>
  </si>
  <si>
    <t>CRYSTAL LIGHT - Koupelnová předložka (malá) 50x60 cm, tyrkysová</t>
  </si>
  <si>
    <t>CRYSTAL LIGHT - Koupelnová předložka (malá) 50x60 cm, námořní modř</t>
  </si>
  <si>
    <t>DIVISO - Koupelnová předložka (malá) 60x60 cm, rubínová</t>
  </si>
  <si>
    <t>DIVISO - Koupelnová předložka (malá) 60x60 cm, šedá</t>
  </si>
  <si>
    <t>DIVISO - Koupelnová předložka (malá) 60x60 cm, rosé</t>
  </si>
  <si>
    <t>DIVISO - Koupelnová předložka (malá) 60x60 cm, modrá</t>
  </si>
  <si>
    <t>ETERNITY - Koupelnová předložka (malá) 50x60 cm, rubínová</t>
  </si>
  <si>
    <t>ETERNITY - Koupelnová předložka (malá) 50x60 cm, antracitová</t>
  </si>
  <si>
    <t>ETERNITY - Koupelnová předložka (malá) 50x60 cm, tyrkysová</t>
  </si>
  <si>
    <t>ETERNITY - Koupelnová předložka (malá) 50x60 cm, béžová</t>
  </si>
  <si>
    <t>FANCY - Koupelnová předložka (malá) 50x60 cm, rubínová</t>
  </si>
  <si>
    <t>FANCY - Koupelnová předložka (malá) 50x60 cm, antracitová</t>
  </si>
  <si>
    <t>FANCY - Koupelnová předložka (malá) 50x60 cm, modrá</t>
  </si>
  <si>
    <t>JEWEL - Koupelnová předložka (malá) 60x60 cm, antracitová</t>
  </si>
  <si>
    <t>JEWEL - Koupelnová předložka (malá) 60x60 cm, tyrkysová</t>
  </si>
  <si>
    <t>JEWEL - Koupelnová předložka (malá) 60x60 cm, modrá</t>
  </si>
  <si>
    <t>JEWEL - Koupelnová předložka (malá) 60x60 cm, tmavošedá</t>
  </si>
  <si>
    <t>KARIM 07 - Koupelnová předložka (malá) 60x60 cm, šedá</t>
  </si>
  <si>
    <t>KARIM 07 - Koupelnová předložka (malá) 60x60 cm, modrá</t>
  </si>
  <si>
    <t>KARIM 07 - Koupelnová předložka (malá) 60x60 cm, růžová</t>
  </si>
  <si>
    <t>KARIM 13 - Koupelnová předložka (malá) 50x65 cm, oranžová</t>
  </si>
  <si>
    <t>KARIM 13 - Koupelnová předložka (malá) 50x65 cm, modro-tyrkysová</t>
  </si>
  <si>
    <t>KARIM 18 - Koupelnová předložka (malá) 50x60 cm, modrá</t>
  </si>
  <si>
    <t>KARIM 18 - Koupelnová předložka (malá) 50x60 cm, meruňková</t>
  </si>
  <si>
    <t>KARIM 18 - Koupelnová předložka (malá) 50x60 cm, zelená</t>
  </si>
  <si>
    <t>KARIM 21 - Koupelnová předložka (malá) 60x60 cm, červeno-modrá</t>
  </si>
  <si>
    <t>LAKE - Koupelnová předložka (malá) 50x75 cm, šedo-stříbrná</t>
  </si>
  <si>
    <t>LAKE - Koupelnová předložka (malá) 50x75 cm, tyrkysová</t>
  </si>
  <si>
    <t>LAKE - Koupelnová předložka (malá) 50x75 cm, hnědá</t>
  </si>
  <si>
    <t>LILY - Koupelnová předložka (malá) 50x60 cm, šedá</t>
  </si>
  <si>
    <t>LILY - Koupelnová předložka (malá) 50x60 cm, modrá</t>
  </si>
  <si>
    <t>LILY - Koupelnová předložka (malá) 50x60 cm, rosé</t>
  </si>
  <si>
    <t>LUCA - Koupelnová předložka (malá) 50x60 cm, šedá</t>
  </si>
  <si>
    <t>LUCA - Koupelnová předložka (malá) 50x60 cm, modrá</t>
  </si>
  <si>
    <t>LUCA - Koupelnová předložka (malá) 50x60 cm, béžová</t>
  </si>
  <si>
    <t>LUXOR - Koupelnová předložka (malá) 60x60 cm, bílá</t>
  </si>
  <si>
    <t>LUXOR - Koupelnová předložka (malá) 60x60 cm, antracitová</t>
  </si>
  <si>
    <t>LUXOR - Koupelnová předložka (malá) 60x60 cm, přírodní</t>
  </si>
  <si>
    <t>LUXOR - Koupelnová předložka (malá) 60x60 cm, oblázková šedá</t>
  </si>
  <si>
    <t>LUXOR - Koupelnová předložka (malá) 60x60 cm, taupe</t>
  </si>
  <si>
    <t>MARLA - Koupelnová předložka (malá) 60x60 cm, šedá</t>
  </si>
  <si>
    <t>MARLA - Koupelnová předložka (malá) 60x60 cm, šalvějová</t>
  </si>
  <si>
    <t>MARLA - Koupelnová předložka (malá) 60x60 cm, přírodní</t>
  </si>
  <si>
    <t>MARLA - Koupelnová předložka (malá) 60x60 cm, taupe</t>
  </si>
  <si>
    <t>MARLA - Koupelnová předložka (malá) 60x60 cm, tyrkys</t>
  </si>
  <si>
    <t>MELANGE - Koupelnová předložka (malá) 50x60 cm, stříbrná</t>
  </si>
  <si>
    <t>MELANGE - Koupelnová předložka (malá) 50x60 cm, rubínová</t>
  </si>
  <si>
    <t>MELANGE - Koupelnová předložka (malá) 50x60 cm, antracitová</t>
  </si>
  <si>
    <t>MELANGE - Koupelnová předložka (malá) 50x60 cm, světle tyrkysová</t>
  </si>
  <si>
    <t>MELANGE - Koupelnová předložka (malá) 50x60 cm, bílá</t>
  </si>
  <si>
    <t>MELANGE - Koupelnová předložka (malá) 50x60 cm, rosé</t>
  </si>
  <si>
    <t>MELANGE - Koupelnová předložka (malá) 50x60 cm, černá</t>
  </si>
  <si>
    <t>MELANGE - Koupelnová předložka (malá) 50x60 cm, tyrkysová</t>
  </si>
  <si>
    <t>MELANGE - Koupelnová předložka (malá) 50x60 cm, džínová</t>
  </si>
  <si>
    <t>MELANGE - Koupelnová předložka (malá) 50x60 cm, béžový</t>
  </si>
  <si>
    <t>MELANGE - Koupelnová předložka (malá) 50x60 cm, šampaňská</t>
  </si>
  <si>
    <t>MELANGE - Koupelnová předložka (malá) 50x60 cm, mentolová</t>
  </si>
  <si>
    <t>MELANGE - Koupelnová předložka (malá) 50x60 cm, tmavošedá</t>
  </si>
  <si>
    <t>MELANGE - Koupelnová předložka (malá) 50x60 cm, kiwi</t>
  </si>
  <si>
    <t>MELANGE - Koupelnová předložka (malá) 50x60 cm, královská modrá</t>
  </si>
  <si>
    <t>MELANGE - Koupelnová předložka (malá) 50x60 cm, bobulová</t>
  </si>
  <si>
    <t>MEZZO - Koupelnová předložka (malá) 50x60 cm, bílá</t>
  </si>
  <si>
    <t>MEZZO - Koupelnová předložka (malá) 50x60 cm, oceánská modř</t>
  </si>
  <si>
    <t>MIRAGE - Koupelnová předložka (malá) 50x60 cm, taupe</t>
  </si>
  <si>
    <t>MIRAGE - Koupelnová předložka (malá) 50x60 cm, modrá</t>
  </si>
  <si>
    <t>MIRAGE - Koupelnová předložka (malá) 50x60 cm, antracitová</t>
  </si>
  <si>
    <t>MIRAGE - Koupelnová předložka (malá) 50x60 cm, rubínová</t>
  </si>
  <si>
    <t>MIRAGE - Koupelnová předložka (malá) 50x60 cm, nafialovělá</t>
  </si>
  <si>
    <t>MOON - Koupelnová předložka (malá) 50x60 cm, rubínová</t>
  </si>
  <si>
    <t>MOON - Koupelnová předložka (malá) 50x60 cm, béžová</t>
  </si>
  <si>
    <t>MOON - Koupelnová předložka (malá) 50x60 cm, modrá</t>
  </si>
  <si>
    <t>MOON - Koupelnová předložka (malá) 50x60 cm, benzínová</t>
  </si>
  <si>
    <t>NATUR - Koupelnová předložka (malá) 60x60 cm, šedá</t>
  </si>
  <si>
    <t>NATUR - Koupelnová předložka (malá) 60x60 cm, přírodní</t>
  </si>
  <si>
    <t>NATUR - Koupelnová předložka (malá) 60x60 cm, taupe</t>
  </si>
  <si>
    <t>NAVONA - Koupelnová předložka (malá) 60x60 cm, šedá</t>
  </si>
  <si>
    <t>NAVONA - Koupelnová předložka (malá) 60x60 cm, bílá</t>
  </si>
  <si>
    <t>NAVONA - Koupelnová předložka (malá) 60x60 cm, přírodní</t>
  </si>
  <si>
    <t>NAVONA - Koupelnová předložka (malá) 60x60 cm, taupe</t>
  </si>
  <si>
    <t>NAVONA - Koupelnová předložka (malá) 60x60 cm, antracitová</t>
  </si>
  <si>
    <t>PIUME - Koupelnová předložka (malá) 50x60 cm, šedá</t>
  </si>
  <si>
    <t>PIUME - Koupelnová předložka (malá) 50x60 cm, rubínová</t>
  </si>
  <si>
    <t>PIUME - Koupelnová předložka (malá) 50x60 cm, modrá</t>
  </si>
  <si>
    <t>RIALTO - Koupelnová předložka (malá) 50x60 cm, rubínová</t>
  </si>
  <si>
    <t>RIALTO - Koupelnová předložka (malá) 50x60 cm, antracitová</t>
  </si>
  <si>
    <t>RIALTO - Koupelnová předložka (malá) 50x60 cm, modrá</t>
  </si>
  <si>
    <t>RIFFLE - Koupelnová předložka (malá) 50x60 cm, přírodní</t>
  </si>
  <si>
    <t>RIFFLE - Koupelnová předložka (malá) 50x60 cm, tyrkysová</t>
  </si>
  <si>
    <t>RIFFLE - Koupelnová předložka (malá) 50x60 cm, růžová</t>
  </si>
  <si>
    <t>RIFFLE - Koupelnová předložka (malá) 50x60 cm, zelená</t>
  </si>
  <si>
    <t>RIFFLE - Koupelnová předložka (malá) 50x60 cm, oranžová</t>
  </si>
  <si>
    <t>RIFFLE - Koupelnová předložka (malá) 50x60 cm, minerální šedá</t>
  </si>
  <si>
    <t>RIFFLE - Koupelnová předložka (malá) 50x60 cm, čoko krémová</t>
  </si>
  <si>
    <t>ROOM - Koupelnová předložka (malá) 50x60 cm, antracitová</t>
  </si>
  <si>
    <t>ROOM - Koupelnová předložka (malá) 50x60 cm, tyrkysová</t>
  </si>
  <si>
    <t>ROOM - Koupelnová předložka (malá) 50x60 cm, béžový</t>
  </si>
  <si>
    <t>ROOM - Koupelnová předložka (malá) 50x60 cm, modrá</t>
  </si>
  <si>
    <t>ROOM - Koupelnová předložka (malá) 50x60 cm, tmavošedá</t>
  </si>
  <si>
    <t>ROOM - Koupelnová předložka (malá) 50x60 cm, rubínová</t>
  </si>
  <si>
    <t>SUMMERTIME - Koupelnová předložka (malá) 50x60 cm, vícebarevná</t>
  </si>
  <si>
    <t>SUMMERTIME - Koupelnová předložka (malá) 50x60 cm, oceánská modř</t>
  </si>
  <si>
    <t>SUNSHINE - Koupelnová předložka (malá) 50x60 cm, tyrkysová</t>
  </si>
  <si>
    <t>SUNSHINE - Koupelnová předložka (malá) 50x60 cm, oranžová</t>
  </si>
  <si>
    <t>VELA - Koupelnová předložka (malá) 50x60 cm, rosé</t>
  </si>
  <si>
    <t>VELA - Koupelnová předložka (malá) 50x60 cm, modrá</t>
  </si>
  <si>
    <t>VOGUE - Koupelnová předložka (malá) 60x60 cm, šedá</t>
  </si>
  <si>
    <t>VOGUE - Koupelnová předložka (malá) 60x60 cm, šalvějová</t>
  </si>
  <si>
    <t>VOGUE - Koupelnová předložka (malá) 60x60 cm, bílá</t>
  </si>
  <si>
    <t>VOGUE - Koupelnová předložka (malá) 60x60 cm, přírodní</t>
  </si>
  <si>
    <t>AQUATICA - Koupelnová předložka (malá) 50x60 cm, modrá</t>
  </si>
  <si>
    <t>AQUATICA - Koupelnová předložka (malá) 50x60 cm, taupe</t>
  </si>
  <si>
    <t>CAPRICIO - Koupelnová předložka (malá) 55x60 cm, rubínová</t>
  </si>
  <si>
    <t>CAPRICIO - Koupelnová předložka (malá) 55x60 cm, oranžová</t>
  </si>
  <si>
    <t>CAPRICIO - Koupelnová předložka (malá) 55x60 cm, šedá</t>
  </si>
  <si>
    <t>CAPRICIO - Koupelnová předložka (malá) 55x60 cm, modrá</t>
  </si>
  <si>
    <t>CAPRICIO - Koupelnová předložka (malá) 55x60 cm, hnědá</t>
  </si>
  <si>
    <t>FANTASTIC - Koupelnová předložka (malá) 50x60 cm, šedá</t>
  </si>
  <si>
    <t>FANTASTIC - Koupelnová předložka (malá) 50x60 cm, rubínová</t>
  </si>
  <si>
    <t>FANTASTIC - Koupelnová předložka (malá) 50x60 cm, přírodní</t>
  </si>
  <si>
    <t>FANTASTIC - Koupelnová předložka (malá) 50x60 cm, béžová</t>
  </si>
  <si>
    <t>FANTASTIC - Koupelnová předložka (malá) 50x60 cm, zelená</t>
  </si>
  <si>
    <t>FEELING - Koupelnová předložka (malá) 50x60 cm, přírodní</t>
  </si>
  <si>
    <t>FEELING - Koupelnová předložka (malá) 50x60 cm, tyrkysová</t>
  </si>
  <si>
    <t>FEELING - Koupelnová předložka (malá) 50x60 cm, růžová</t>
  </si>
  <si>
    <t>FEELING - Koupelnová předložka (malá) 50x60 cm, zelená</t>
  </si>
  <si>
    <t>FEELING - Koupelnová předložka (malá) 50x60 cm, oranžová</t>
  </si>
  <si>
    <t>FEELING - Koupelnová předložka (malá) 50x60 cm, antracitová</t>
  </si>
  <si>
    <t>FLASH - Koupelnová předložka (malá) 55x60 cm, antracitová</t>
  </si>
  <si>
    <t>FLASH - Koupelnová předložka (malá) 55x60 cm, zelená</t>
  </si>
  <si>
    <t>FLASH - Koupelnová předložka (malá) 55x60 cm, modrá</t>
  </si>
  <si>
    <t>FLASH - Koupelnová předložka (malá) 55x60 cm, rubínová</t>
  </si>
  <si>
    <t>CHESS - Koupelnová předložka (malá) 50x60 cm, stříbrná</t>
  </si>
  <si>
    <t>CHESS - Koupelnová předložka (malá) 50x60 cm, přírodní</t>
  </si>
  <si>
    <t>CHESS - Koupelnová předložka (malá) 50x60 cm, taupe</t>
  </si>
  <si>
    <t>MERKUR - Koupelnová předložka (malá) 50x60 cm, modrá</t>
  </si>
  <si>
    <t>MERKUR - Koupelnová předložka (malá) 50x60 cm, bobulová</t>
  </si>
  <si>
    <t>MERKUR - Koupelnová předložka (malá) 50x60 cm, zelená</t>
  </si>
  <si>
    <t>MERKUR - Koupelnová předložka (malá) 50x60 cm, hnědá</t>
  </si>
  <si>
    <t>TERAZZO - Koupelnová předložka (malá) 50x60 cm, přírodní</t>
  </si>
  <si>
    <t>TERAZZO - Koupelnová předložka (malá) 50x60 cm, antracitová</t>
  </si>
  <si>
    <t>TERAZZO - Koupelnová předložka (malá) 50x60 cm, minerální</t>
  </si>
  <si>
    <t>TERAZZO - Koupelnová předložka (malá) 50x60 cm, čoko-smetanová</t>
  </si>
  <si>
    <t>AOSTA - Koupelnová předložka (malá) 50x55 cm, oranžová</t>
  </si>
  <si>
    <t>AROLO - Koupelnová předložka (malá) 50x60 cm, růžová</t>
  </si>
  <si>
    <t>BONA - Koupelnová předložka (malá) 50x60 cm, zelená</t>
  </si>
  <si>
    <t>CALO - Koupelnová předložka (malá) 60x60 cm, šedá</t>
  </si>
  <si>
    <t>CALO - Koupelnová předložka (malá) 60x60 cm, bílá</t>
  </si>
  <si>
    <t>CALO - Koupelnová předložka (malá) 60x60 cm, antracitová</t>
  </si>
  <si>
    <t>CALO - Koupelnová předložka (malá) 60x60 cm, přírodní</t>
  </si>
  <si>
    <t>CALO - Koupelnová předložka (malá) 60x60 cm, béžová</t>
  </si>
  <si>
    <t>CALO - Koupelnová předložka (malá) 60x60 cm, nefritově-zelená</t>
  </si>
  <si>
    <t>CLASSIQUE - Koupelnová předložka (malá) 50x60 cm, antracitová</t>
  </si>
  <si>
    <t>CURTS - Koupelnová předložka (malá) 60x60 cm, růžová</t>
  </si>
  <si>
    <t>CURTS - Koupelnová předložka (malá) 60x60 cm, béžová</t>
  </si>
  <si>
    <t>FANTASIE - Koupelnová předložka (malá) 50x60 cm, rubínová</t>
  </si>
  <si>
    <t>FANTASIE - Koupelnová předložka (malá) 50x60 cm, modrá</t>
  </si>
  <si>
    <t>LEX - Koupelnová předložka (malá) 50x60 cm, mocca</t>
  </si>
  <si>
    <t>LUXOR - Koupelnová předložka (malá) 60x60 cm, béžová</t>
  </si>
  <si>
    <t>MANHATTAN - Koupelnová předložka (malá) 55x55 cm, rubínová</t>
  </si>
  <si>
    <t>ORLY - Koupelnová předložka (malá) 50x60 cm, oranžová</t>
  </si>
  <si>
    <t>ORLY - Koupelnová předložka (malá) 50x60 cm, antracitová</t>
  </si>
  <si>
    <t>ORLY - Koupelnová předložka (malá) 50x60 cm, zelená</t>
  </si>
  <si>
    <t>RIFFLE - Koupelnová předložka (malá) 50x60 cm, kakaová</t>
  </si>
  <si>
    <t>RICHMOND - Koupelnová předložka (malá) 55x65 cm, tyrkysová</t>
  </si>
  <si>
    <t>RICHMOND - Koupelnová předložka (malá) 55x65 cm, růžová</t>
  </si>
  <si>
    <t>RICHMOND - Koupelnová předložka (malá) 55x65 cm, antracitová</t>
  </si>
  <si>
    <t>RICHMOND - Koupelnová předložka (malá) 55x65 cm, béžová</t>
  </si>
  <si>
    <t>FANTASTIC - Koupelnová předložka (malá) 50x60 cm, oranžová</t>
  </si>
  <si>
    <t>MARRAKESH - Koupelnová předložka (malá) 50x60 cm, přírodní</t>
  </si>
  <si>
    <t>MARRAKESH - Koupelnová předložka (malá) 50x60 cm, tyrkysová</t>
  </si>
  <si>
    <t>MARRAKESH - Koupelnová předložka (malá) 50x60 cm, růžová</t>
  </si>
  <si>
    <t>MARRAKESH - Koupelnová předložka (malá) 50x60 cm, zelená</t>
  </si>
  <si>
    <t>MARRAKESH - Koupelnová předložka (malá) 50x60 cm, oranžová</t>
  </si>
  <si>
    <t>PRIMO - Koupelnová předložka (malá) 55x55 cm, bílá</t>
  </si>
  <si>
    <t>PRIMO - Koupelnová předložka (malá) 55x55 cm, antracitová</t>
  </si>
  <si>
    <t>PRIMO - Koupelnová předložka (malá) 55x55 cm, přírodní</t>
  </si>
  <si>
    <t>SAVIO - Koupelnová předložka (malá) 50x60 cm, rubínová</t>
  </si>
  <si>
    <t>LAVIA - Koupelnová předložka (malá) 50x60 cm, zelená</t>
  </si>
  <si>
    <t>SAND - Koupelnová předložka (malá) 55x55 cm, béžová</t>
  </si>
  <si>
    <t>AKČNÍ - Koupelnová předložka (malá) 55x55 cm, MIX</t>
  </si>
  <si>
    <t>MARLA - Koupelnová předložka 60x90 cm, šedá</t>
  </si>
  <si>
    <t>MARLA - Koupelnová předložka 70x120 cm, šedá</t>
  </si>
  <si>
    <t>MARLA - Koupelnová předložka 80x140 cm, šedá</t>
  </si>
  <si>
    <t>MARLA - Koupelnová předložka 60x90 cm, šalvějová</t>
  </si>
  <si>
    <t>MARLA - Koupelnová předložka 70x120 cm, šalvějová</t>
  </si>
  <si>
    <t>MARLA - Koupelnová předložka 80x140 cm, šalvějová</t>
  </si>
  <si>
    <t>MARLA - Koupelnová předložka 60x90 cm, přírodní</t>
  </si>
  <si>
    <t>MARLA - Koupelnová předložka 70x120 cm, přírodní</t>
  </si>
  <si>
    <t>MARLA - Koupelnová předložka 80x140 cm, přírodní</t>
  </si>
  <si>
    <t>MARLA - Koupelnová předložka 60x90 cm, taupe</t>
  </si>
  <si>
    <t>MARLA - Koupelnová předložka 70x120 cm, taupe</t>
  </si>
  <si>
    <t>MARLA - Koupelnová předložka 80x140 cm, taupe</t>
  </si>
  <si>
    <t>MARLA - Koupelnová předložka 60x90 cm, tyrkys</t>
  </si>
  <si>
    <t>MARLA - Koupelnová předložka 70x120 cm, tyrkys</t>
  </si>
  <si>
    <t>MARLA - Koupelnová předložka 80x140 cm, tyrkys</t>
  </si>
  <si>
    <t>MIRAGE - Koupelnová předložka 60x100 cm, taupe</t>
  </si>
  <si>
    <t>MIRAGE - Koupelnová předložka 70x120 cm, taupe</t>
  </si>
  <si>
    <t>MIRAGE - Koupelnová předložka 60x100 cm, rubínová</t>
  </si>
  <si>
    <t>MIRAGE - Koupelnová předložka 70x120 cm, rubínová</t>
  </si>
  <si>
    <t>MIRAGE - Koupelnová předložka 60x100 cm, nafialovělá</t>
  </si>
  <si>
    <t>MIRAGE - Koupelnová předložka 70x120 cm, nafialovělá</t>
  </si>
  <si>
    <t>NATUR - Koupelnová předložka 60x100 cm, šedá</t>
  </si>
  <si>
    <t>NATUR - Koupelnová předložka 70x120 cm, šedá</t>
  </si>
  <si>
    <t>NATUR - Koupelnová předložka 60x100 cm, přírodní</t>
  </si>
  <si>
    <t>NATUR - Koupelnová předložka 70x120 cm, přírodní</t>
  </si>
  <si>
    <t>NATUR - Koupelnová předložka 60x100 cm, taupe</t>
  </si>
  <si>
    <t>NATUR - Koupelnová předložka 70x120 cm, taupe</t>
  </si>
  <si>
    <t>NAVONA - Koupelnová předložka 60x100 cm, šedá</t>
  </si>
  <si>
    <t>NAVONA - Koupelnová předložka 70x120 cm, šedá</t>
  </si>
  <si>
    <t>NAVONA - Koupelnová předložka 60x100 cm, bílá</t>
  </si>
  <si>
    <t>NAVONA - Koupelnová předložka 70x120 cm, bílá</t>
  </si>
  <si>
    <t>NAVONA - Koupelnová předložka 60x100 cm, přírodní</t>
  </si>
  <si>
    <t>NAVONA - Koupelnová předložka 70x120 cm, přírodní</t>
  </si>
  <si>
    <t>NAVONA - Koupelnová předložka 60x100 cm, taupe</t>
  </si>
  <si>
    <t>NAVONA - Koupelnová předložka 70x120 cm, taupe</t>
  </si>
  <si>
    <t>NAVONA - Koupelnová předložka 60x100 cm, antracitová</t>
  </si>
  <si>
    <t>NAVONA - Koupelnová předložka 70x120 cm, antracitová</t>
  </si>
  <si>
    <t>SUNSHINE - Koupelnová předložka 60x100 cm, šedá</t>
  </si>
  <si>
    <t>SUNSHINE - Koupelnová předložka 70x120cm, šedá</t>
  </si>
  <si>
    <t>TROPICAL - Koupelnová předložka 60x100 cm, rubínová</t>
  </si>
  <si>
    <t>TROPICAL - Koupelnová předložka 70x120cm, rubínová</t>
  </si>
  <si>
    <t>TROPICAL - Koupelnová předložka 60x100 cm, modrá</t>
  </si>
  <si>
    <t>TROPICAL - Koupelnová předložka 70x120cm, modrá</t>
  </si>
  <si>
    <t>TROPICAL - Koupelnová předložka 60x100 cm, zelená</t>
  </si>
  <si>
    <t>TROPICAL - Koupelnová předložka 70x120cm, zelená</t>
  </si>
  <si>
    <t>VOGUE - Koupelnová předložka 60x100 cm, šedá</t>
  </si>
  <si>
    <t>VOGUE - Koupelnová předložka 70x120 cm, šedá</t>
  </si>
  <si>
    <t>VOGUE - Koupelnová předložka 60x100 cm, bílá</t>
  </si>
  <si>
    <t>VOGUE - Koupelnová předložka 70x120 cm, bílá</t>
  </si>
  <si>
    <t>VOGUE - Koupelnová předložka 60x100 cm, přírodní</t>
  </si>
  <si>
    <t>VOGUE - Koupelnová předložka 70x120 cm, přírodní</t>
  </si>
  <si>
    <t>BONA - Předložka na víko od WC 47x50 cm, rubínová</t>
  </si>
  <si>
    <t>BONA - Předložka na víko od WC 47x50 cm, bobulová</t>
  </si>
  <si>
    <t>BONA - Předložka na víko od WC 47x50 cm, šedá</t>
  </si>
  <si>
    <t>BONA - Předložka na víko od WC 47x50 cm, modrá</t>
  </si>
  <si>
    <t>BONA - Předložka na víko od WC 47x50 cm, šalvějová</t>
  </si>
  <si>
    <t>BONA - Předložka na víko od WC 47x50 cm, flanelová</t>
  </si>
  <si>
    <t>CARMEN - Předložka na víko od WC 47x50 cm, šedá</t>
  </si>
  <si>
    <t>CARMEN - Předložka na víko od WC 47x50 cm, béžová</t>
  </si>
  <si>
    <t>CARMEN - Předložka na víko od WC 47x50 cm, růžová</t>
  </si>
  <si>
    <t>CARMEN - Předložka na víko od WC 47x50 cm, šalvějová</t>
  </si>
  <si>
    <t>CRYSTAL LIGHT - Předložka na víko od WC 47x50 cm, rubínová</t>
  </si>
  <si>
    <t>CRYSTAL LIGHT - Předložka na víko od WC 47x50 cm, antracitová</t>
  </si>
  <si>
    <t>CRYSTAL LIGHT - Předložka na víko od WC 47x50 cm, tyrkysová</t>
  </si>
  <si>
    <t>CRYSTAL LIGHT - Předložka na víko od WC 47x50 cm, námořní modř</t>
  </si>
  <si>
    <t>DIVISO - Předložka na víko od WC 47x50 cm, rubínová</t>
  </si>
  <si>
    <t>DIVISO - Předložka na víko od WC 47x50 cm, šedá</t>
  </si>
  <si>
    <t>DIVISO - Předložka na víko od WC 47x50 cm, rosé</t>
  </si>
  <si>
    <t>DIVISO - Předložka na víko od WC 47x50 cm, modrá</t>
  </si>
  <si>
    <t>JEWEL - Předložka na víko od WC 47x50 cm, antracitová</t>
  </si>
  <si>
    <t>JEWEL - Předložka na víko od WC 47x50 cm, tyrkysová</t>
  </si>
  <si>
    <t>JEWEL - Předložka na víko od WC 47x50 cm, modrá</t>
  </si>
  <si>
    <t>JEWEL - Předložka na víko od WC 47x50 cm, tmavošedá</t>
  </si>
  <si>
    <t>LUCA - Předložka na víko od WC 47x50 cm, šedá</t>
  </si>
  <si>
    <t>LUCA - Předložka na víko od WC 47x50 cm, zelená</t>
  </si>
  <si>
    <t>LUCA - Předložka na víko od WC 47x50 cm, modrá</t>
  </si>
  <si>
    <t>LUCA - Předložka na víko od WC 47x50 cm, béžová</t>
  </si>
  <si>
    <t>MELANGE - Předložka na víko od WC 47x50 cm, stříbrná</t>
  </si>
  <si>
    <t>MELANGE - Předložka na víko od WC 47x50 cm, rubínová</t>
  </si>
  <si>
    <t>MELANGE - Předložka na víko od WC 47x50 cm, antracitová</t>
  </si>
  <si>
    <t>MELANGE - Předložka na víko od WC 47x50 cm, světle tyrkysová</t>
  </si>
  <si>
    <t>MELANGE - Předložka na víko od WC 47x50 cm, bílá</t>
  </si>
  <si>
    <t>MELANGE - Předložka na víko od WC 47x50 cm, rosé</t>
  </si>
  <si>
    <t>MELANGE - Předložka na víko od WC 47x50 cm, černá</t>
  </si>
  <si>
    <t>MELANGE - Předložka na víko od WC 47x50 cm, tyrkysová</t>
  </si>
  <si>
    <t>MELANGE - Předložka na víko od WC 47x50 cm, džínová</t>
  </si>
  <si>
    <t>MELANGE - Předložka na víko od WC 47x50 cm, béžový</t>
  </si>
  <si>
    <t>MELANGE - Předložka na víko od WC 47x50 cm, šampaňská</t>
  </si>
  <si>
    <t>MELANGE - Předložka na víko od WC 47x50 cm, mentolová</t>
  </si>
  <si>
    <t>MELANGE - Předložka na víko od WC 47x50 cm, tmavošedá</t>
  </si>
  <si>
    <t>MELANGE - Předložka na víko od WC 47x50 cm, kiwi</t>
  </si>
  <si>
    <t>MELANGE - Předložka na víko od WC 47x50 cm, královská modrá</t>
  </si>
  <si>
    <t>MELANGE - Předložka na víko od WC 47x50 cm, bobulová</t>
  </si>
  <si>
    <t>MOON - Předložka na víko od WC 47x50 cm, rubínová</t>
  </si>
  <si>
    <t>MOON - Předložka na víko od WC 47x50 cm, béžová</t>
  </si>
  <si>
    <t>MOON - Předložka na víko od WC 47x50 cm, modrá</t>
  </si>
  <si>
    <t>MOON - Předložka na víko od WC 47x50 cm, benzínová</t>
  </si>
  <si>
    <t>RIALTO - Předložka na víko od WC 47x50 cm, rubínová</t>
  </si>
  <si>
    <t>RIALTO - Předložka na víko od WC 47x50 cm, antracitová</t>
  </si>
  <si>
    <t>RIALTO - Předložka na víko od WC 47x50 cm, modrá</t>
  </si>
  <si>
    <t>ROOM - Předložka na víko od WC 47x50 cm, antracitová</t>
  </si>
  <si>
    <t>ROOM - Předložka na víko od WC 47x50 cm, tyrkysová</t>
  </si>
  <si>
    <t>ROOM - Předložka na víko od WC 47x50 cm, béžový</t>
  </si>
  <si>
    <t>ROOM - Předložka na víko od WC 47x50 cm, modrá</t>
  </si>
  <si>
    <t>ROOM - Předložka na víko od WC 47x50 cm, tmavošedá</t>
  </si>
  <si>
    <t>ROOM - Předložka na víko od WC 47x50 cm, rubínová</t>
  </si>
  <si>
    <t>FANTASTIC - Předložka na víko od WC 47x50 cm, šedá</t>
  </si>
  <si>
    <t>FANTASTIC - Předložka na víko od WC 47x50 cm, rubínová</t>
  </si>
  <si>
    <t>FANTASTIC - Předložka na víko od WC 47x50 cm, přírodní</t>
  </si>
  <si>
    <t>FANTASTIC - Předložka na víko od WC 47x50 cm, béžová</t>
  </si>
  <si>
    <t>FANTASTIC - Předložka na víko od WC 47x50 cm, zelená</t>
  </si>
  <si>
    <t>FLASH - Předložka na víko od WC 47x50 cm, antracitová</t>
  </si>
  <si>
    <t>FLASH - Předložka na víko od WC 47x50 cm, zelená</t>
  </si>
  <si>
    <t>FLASH - Předložka na víko od WC 47x50 cm, modrá</t>
  </si>
  <si>
    <t>FLASH - Předložka na víko od WC 47x50 cm, rubínová</t>
  </si>
  <si>
    <t>BARCELONA - Předložka na víko od WC 47x50 cm, chili</t>
  </si>
  <si>
    <t>BARCELONA - Předložka na víko od WC 47x50 cm, zelená</t>
  </si>
  <si>
    <t>CARMEN - Předložka na víko od WC 47x50 cm, meruňková</t>
  </si>
  <si>
    <t>CURTS - Předložka na víko od WC 47x50 cm, béžová</t>
  </si>
  <si>
    <t>DUNA - Předložka na víko od WC 47x50 cm, šedá</t>
  </si>
  <si>
    <t>DUNA - Předložka na víko od WC 47x50 cm, oranžová</t>
  </si>
  <si>
    <t>LEX - Předložka na víko od WC 47x50 cm, oranžová</t>
  </si>
  <si>
    <t>LEX - Předložka na víko od WC 47x50 cm, aqua</t>
  </si>
  <si>
    <t>LEX - Předložka na víko od WC 47x50 cm, mocca</t>
  </si>
  <si>
    <t>MOON - Předložka na víko od WC 47x50 cm, růžová</t>
  </si>
  <si>
    <t>ORLY - Předložka na víko od WC 47x50 cm, antracitová</t>
  </si>
  <si>
    <t>ORLY - Předložka na víko od WC 47x50 cm, zelená</t>
  </si>
  <si>
    <t>WINGS - Předložka na víko od WC 47x50 cm, šedá</t>
  </si>
  <si>
    <t>WINGS - Předložka na víko od WC 47x50 cm, tyrkysová</t>
  </si>
  <si>
    <t>FANTASTIC - Předložka na víko od WC 47x50 cm, antracitová</t>
  </si>
  <si>
    <t>FANTASTIC - Předložka na víko od WC 47x50 cm, žlutá</t>
  </si>
  <si>
    <t>FANTASTIC - Předložka na víko od WC 47x50 cm, oranžová</t>
  </si>
  <si>
    <t>BARCELONA - Předložka na víko od WC 47x50 cm, šedá</t>
  </si>
  <si>
    <t>BARCELONA - Předložka na víko od WC 47x50 cm, bobulová</t>
  </si>
  <si>
    <t>BARCELONA - Předložka na víko od WC 47x50 cm, béžová</t>
  </si>
  <si>
    <t>BONA - Předložka na víko od WC 47x50 cm, zelená</t>
  </si>
  <si>
    <t>AKČNÍ - Předložka na víko od WC 47x50 cm, MIX</t>
  </si>
  <si>
    <t>AOSTA - WC předložka s výřezem 55x50 cm, karamelová</t>
  </si>
  <si>
    <t>GRANDE - WC předložka s výřezem 55x50 cm, zelená</t>
  </si>
  <si>
    <t>REGENT - WC předložka s výřezem 60x50 cm, béžová</t>
  </si>
  <si>
    <t>ROMAN - WC předložka s výřezem 50x50 cm, karamelová</t>
  </si>
  <si>
    <t>ROMAN - WC předložka s výřezem 50x50 cm, šedá</t>
  </si>
  <si>
    <t>UDINE - WC předložka s výřezem 50x50 cm, karamelová</t>
  </si>
  <si>
    <t>BRAGA - WC předložka s výřezem 55x50 cm, fialová</t>
  </si>
  <si>
    <t>CORSA - WC předložka s výřezem 55x50 cm, přírodní</t>
  </si>
  <si>
    <t>ELENA - WC předložka s výřezem 50x50 cm, karamelová</t>
  </si>
  <si>
    <t>ELENA - WC předložka s výřezem 50x50 cm, zelená</t>
  </si>
  <si>
    <t>PACIOS - WC předložka s výřezem 55x55 cm, fialová</t>
  </si>
  <si>
    <t>REGENT - WC předložka s výřezem 60x50 cm, starorůžová</t>
  </si>
  <si>
    <t>THUNI - WC předložka s výřezem 55x55 cm, hnědá</t>
  </si>
  <si>
    <t>AKČNÍ - WC předložka s výřezem, MIX</t>
  </si>
  <si>
    <t>AOSTA - Koupelnová předložka (malá) 55x50 cm, karamelová</t>
  </si>
  <si>
    <t>REGENT - Koupelnová předložka (malá) 60x60 cm, béžová</t>
  </si>
  <si>
    <t>UDINE - Koupelnová předložka (malá) 55x65 cm, karamelová</t>
  </si>
  <si>
    <t>MATRAGI 7 - Kusový koberec 100x166 cm, černobílý</t>
  </si>
  <si>
    <t>Kusový koberec</t>
  </si>
  <si>
    <t>MATRAGI 7 - Kusový koberec 150x250 cm, černobílý</t>
  </si>
  <si>
    <t>KARIM 01 - Kruhová koupelnová předložka ø 80 cm, modrá</t>
  </si>
  <si>
    <t>Kruhová koupelnová předložka</t>
  </si>
  <si>
    <t>KARIM 01 - Kruhová koupelnová předložka ø 80 cm, šedo-růžová</t>
  </si>
  <si>
    <t>LEX - Kruhová koupelnová předložka ø 100 cm, žlutá</t>
  </si>
  <si>
    <t>LEX - Kruhová koupelnová předložka ø 100 cm, růžová</t>
  </si>
  <si>
    <t>LEX - Kruhová koupelnová předložka ø 100 cm, zelená</t>
  </si>
  <si>
    <t>LEX - Kruhová koupelnová předložka ø 100 cm, mocca</t>
  </si>
  <si>
    <t>Colani 1 - Kruhová koupelnová předložka ø 80 cm, červená</t>
  </si>
  <si>
    <t>Colani 1 - Kruhová koupelnová předložka ø 100 cm, červená</t>
  </si>
  <si>
    <t>Colani 1 - Kruhová koupelnová předložka ø 120 cm, červená</t>
  </si>
  <si>
    <t>Colani 1 - Kruhová koupelnová předložka ø 80 cm, antracitová</t>
  </si>
  <si>
    <t>Colani 1 - Kruhová koupelnová předložka ø 100 cm, antracitová</t>
  </si>
  <si>
    <t>Colani 1 - Kruhová koupelnová předložka ø 120 cm, antracitová</t>
  </si>
  <si>
    <t>Colani 18 - Kruhová koupelnová předložka ø 80 cm, bílá</t>
  </si>
  <si>
    <t>Colani 18 - Kruhová koupelnová předložka ø 80 cm, antracitová</t>
  </si>
  <si>
    <t>Colani 18 - Kruhová koupelnová předložka ø 80 cm, hnědá</t>
  </si>
  <si>
    <t>DESIRE - Kruhová koupelnová předložka ø 80 cm, přírodní</t>
  </si>
  <si>
    <t>DESIRE - Kruhová koupelnová předložka ø 100 cm, přírodní</t>
  </si>
  <si>
    <t>EUPHORIA - Kruhová koupelnová předložka ø 80 cm, modrá</t>
  </si>
  <si>
    <t>EUPHORIA - Kruhová koupelnová předložka ø 100 cm, modrá</t>
  </si>
  <si>
    <t>HEAVEN - Kruhová koupelnová předložka ø 80 cm, modrá</t>
  </si>
  <si>
    <t>HEAVEN - Kruhová koupelnová předložka ø 100 cm, modrá</t>
  </si>
  <si>
    <t>CHAKRA - Kruhová koupelnová předložka ø 80 cm, modrá</t>
  </si>
  <si>
    <t>CHAKRA - Kruhová koupelnová předložka ø 100 cm, modrá</t>
  </si>
  <si>
    <t>INFINITY - Kruhová koupelnová předložka ø 80 cm, přírodní</t>
  </si>
  <si>
    <t>INFINITY - Kruhová koupelnová předložka ø 100 cm, přírodní</t>
  </si>
  <si>
    <t>JOYA - Kruhová koupelnová předložka ø 80 cm, modrá</t>
  </si>
  <si>
    <t>JOYA - Kruhová koupelnová předložka ø 100 cm, modrá</t>
  </si>
  <si>
    <t>KARIM 03 - Kruhová koupelnová předložka ø 60 cm, šedá</t>
  </si>
  <si>
    <t>KARIM 03 - Kruhová koupelnová předložka ø 90 cm, šedá</t>
  </si>
  <si>
    <t>KARIM 03 - Kruhová koupelnová předložka ø 60 cm, modrá</t>
  </si>
  <si>
    <t>KARIM 03 - Kruhová koupelnová předložka ø 90 cm, modrá</t>
  </si>
  <si>
    <t>KARIM 03 - Kruhová koupelnová předložka ø 60 cm, růžová</t>
  </si>
  <si>
    <t>KARIM 03 - Kruhová koupelnová předložka ø 90 cm, růžová</t>
  </si>
  <si>
    <t>KARIM 03 - Kruhová koupelnová předložka ø 60 cm, žlutá</t>
  </si>
  <si>
    <t>KARIM 03 - Kruhová koupelnová předložka ø 90 cm, žlutá</t>
  </si>
  <si>
    <t>SECRET - Kruhová koupelnová předložka ø 80 cm, přírodní</t>
  </si>
  <si>
    <t>SECRET - Kruhová koupelnová předložka ø 100 cm, přírodní</t>
  </si>
  <si>
    <t>SENSO - Kruhová koupelnová předložka ø 80 cm, přírodní</t>
  </si>
  <si>
    <t>SENSO - Kruhová koupelnová předložka ø 100 cm, přírodní</t>
  </si>
  <si>
    <t>VINYL - Kruhová koupelnová předložka ø 80 cm, černá</t>
  </si>
  <si>
    <t>LEX - Kruhová koupelnová předložka ø 80 cm, královská modrá</t>
  </si>
  <si>
    <t>AKČNÍ - Kruhová koupelnová předložka ø 60 cm, MIX</t>
  </si>
  <si>
    <t>AKČNÍ - Kruhová koupelnová předložka ø 80 cm, MIX</t>
  </si>
  <si>
    <t>AKČNÍ - Kruhová koupelnová předložka ø 100 cm, MIX</t>
  </si>
  <si>
    <t>Půlkruhová koupelnová předložka</t>
  </si>
  <si>
    <t>Colani 18 - Půlkruhová koupelnová předložka 50x80 cm, bílá</t>
  </si>
  <si>
    <t>Colani 18 - Půlkruhová koupelnová předložka 50x80 cm, antracitová</t>
  </si>
  <si>
    <t>Colani 18 - Půlkruhová koupelnová předložka 50x80 cm, hnědá</t>
  </si>
  <si>
    <t>LEX - Půlkruhová koupelnová předložka 50x80 cm, antracitová</t>
  </si>
  <si>
    <t>LEX - Půlkruhová koupelnová předložka 50x80 cm, královská modrá</t>
  </si>
  <si>
    <t>AKČNÍ - Půlkruhová koupelnová předložka 50x80 cm, MIX</t>
  </si>
  <si>
    <t>Mandala kusový koberec</t>
  </si>
  <si>
    <t>AMMONA</t>
  </si>
  <si>
    <t>BONA</t>
  </si>
  <si>
    <t>CARMEN</t>
  </si>
  <si>
    <t>CLASSIQUE</t>
  </si>
  <si>
    <t>Colani 1</t>
  </si>
  <si>
    <t>Colani 11</t>
  </si>
  <si>
    <t>Colani 12</t>
  </si>
  <si>
    <t>Colani 16</t>
  </si>
  <si>
    <t>Colani 18</t>
  </si>
  <si>
    <t>Colani 2</t>
  </si>
  <si>
    <t>Colani 23</t>
  </si>
  <si>
    <t>Colani 35</t>
  </si>
  <si>
    <t>Colani 40</t>
  </si>
  <si>
    <t>Colani 42</t>
  </si>
  <si>
    <t>Colani 7B</t>
  </si>
  <si>
    <t>CRYSTAL LIGHT</t>
  </si>
  <si>
    <t>DESIRE</t>
  </si>
  <si>
    <t>DIVISO</t>
  </si>
  <si>
    <t>ETERNITY</t>
  </si>
  <si>
    <t>EUPHORIA</t>
  </si>
  <si>
    <t>FANCY</t>
  </si>
  <si>
    <t>HEAVEN</t>
  </si>
  <si>
    <t>CHAKRA</t>
  </si>
  <si>
    <t>INFINITY</t>
  </si>
  <si>
    <t>JEWEL</t>
  </si>
  <si>
    <t>JOYA</t>
  </si>
  <si>
    <t>KARIM 03</t>
  </si>
  <si>
    <t>KARIM 07</t>
  </si>
  <si>
    <t>KARIM 13</t>
  </si>
  <si>
    <t>KARIM 18</t>
  </si>
  <si>
    <t>KARIM 19</t>
  </si>
  <si>
    <t>KARIM 21</t>
  </si>
  <si>
    <t>KARIM 27</t>
  </si>
  <si>
    <t>LAKE</t>
  </si>
  <si>
    <t>LILY</t>
  </si>
  <si>
    <t>LUCA</t>
  </si>
  <si>
    <t>LUXOR</t>
  </si>
  <si>
    <t>MARLA</t>
  </si>
  <si>
    <t>MELANGE</t>
  </si>
  <si>
    <t>MEZZO</t>
  </si>
  <si>
    <t>MIRAGE</t>
  </si>
  <si>
    <t>MOON</t>
  </si>
  <si>
    <t>NATUR</t>
  </si>
  <si>
    <t>NAVONA</t>
  </si>
  <si>
    <t>PIUME</t>
  </si>
  <si>
    <t>RIALTO</t>
  </si>
  <si>
    <t>RIFFLE</t>
  </si>
  <si>
    <t>ROOM</t>
  </si>
  <si>
    <t>SECRET</t>
  </si>
  <si>
    <t>SENSO</t>
  </si>
  <si>
    <t>SUMMERTIME</t>
  </si>
  <si>
    <t>SUNSHINE</t>
  </si>
  <si>
    <t>TROPICAL</t>
  </si>
  <si>
    <t>VELA</t>
  </si>
  <si>
    <t>VOGUE</t>
  </si>
  <si>
    <t>AQUATICA</t>
  </si>
  <si>
    <t>CAPRICIO</t>
  </si>
  <si>
    <t>FANTASTIC</t>
  </si>
  <si>
    <t>FEELING</t>
  </si>
  <si>
    <t>FLASH</t>
  </si>
  <si>
    <t>CHESS</t>
  </si>
  <si>
    <t>MERKUR</t>
  </si>
  <si>
    <t>TERAZZO</t>
  </si>
  <si>
    <t>AOSTA</t>
  </si>
  <si>
    <t>GRANDE</t>
  </si>
  <si>
    <t>REGENT</t>
  </si>
  <si>
    <t>ROMAN</t>
  </si>
  <si>
    <t>UDINE</t>
  </si>
  <si>
    <t>ARMSTRONG</t>
  </si>
  <si>
    <t>BODY</t>
  </si>
  <si>
    <t>FASADA 1</t>
  </si>
  <si>
    <t>FASADA 2</t>
  </si>
  <si>
    <t>PULPFICTION</t>
  </si>
  <si>
    <t>RETRO</t>
  </si>
  <si>
    <t>STRIPE</t>
  </si>
  <si>
    <t>VINYL</t>
  </si>
  <si>
    <t>CESTA SVĚTLA</t>
  </si>
  <si>
    <t>DAR NĚHY</t>
  </si>
  <si>
    <t>HARMONIE</t>
  </si>
  <si>
    <t>HARMONIE PROTIKLADŮ</t>
  </si>
  <si>
    <t>CHRÁM DUŠE</t>
  </si>
  <si>
    <t>KŘÍDLA RADOSTI</t>
  </si>
  <si>
    <t>MANDALA ŽIVOTA</t>
  </si>
  <si>
    <t>NAPLNĚNÍ</t>
  </si>
  <si>
    <t>NEBESKÝ MÍR</t>
  </si>
  <si>
    <t>PLYNUTÍ</t>
  </si>
  <si>
    <t>POCHOPENÍ</t>
  </si>
  <si>
    <t>POROZUMĚNÍ</t>
  </si>
  <si>
    <t>POZNÁNÍ</t>
  </si>
  <si>
    <t>SEBELÁSKA</t>
  </si>
  <si>
    <t>SEBEREALIZACE</t>
  </si>
  <si>
    <t>SÍLA OKAMŽIKU</t>
  </si>
  <si>
    <t>SMYSLUPLNOST</t>
  </si>
  <si>
    <t>SVÍTÁNÍ</t>
  </si>
  <si>
    <t>TANČÍCÍ OBLOHA</t>
  </si>
  <si>
    <t>TICHÁ ZÁŘ</t>
  </si>
  <si>
    <t>VDĚČNOST</t>
  </si>
  <si>
    <t>VĚDĚNÍ</t>
  </si>
  <si>
    <t>ZAHRADA KLIDU</t>
  </si>
  <si>
    <t>ZROZENÍ</t>
  </si>
  <si>
    <t>AROLO</t>
  </si>
  <si>
    <t>BARCELONA</t>
  </si>
  <si>
    <t>CALO</t>
  </si>
  <si>
    <t>CURTS</t>
  </si>
  <si>
    <t>DUNA</t>
  </si>
  <si>
    <t>FANTASIE</t>
  </si>
  <si>
    <t>LEX</t>
  </si>
  <si>
    <t>MANHATTAN</t>
  </si>
  <si>
    <t>ORLY</t>
  </si>
  <si>
    <t>RICHMOND</t>
  </si>
  <si>
    <t>WINGS</t>
  </si>
  <si>
    <t>MARRAKESH</t>
  </si>
  <si>
    <t>PRIMO</t>
  </si>
  <si>
    <t>SAVIO</t>
  </si>
  <si>
    <t>TEMPERAMENT</t>
  </si>
  <si>
    <t>BRAGA</t>
  </si>
  <si>
    <t>Colani 24</t>
  </si>
  <si>
    <t>CORSA</t>
  </si>
  <si>
    <t>DORO</t>
  </si>
  <si>
    <t>ELENA</t>
  </si>
  <si>
    <t>JASMINE</t>
  </si>
  <si>
    <t>KARIM 01</t>
  </si>
  <si>
    <t>KARIM 26</t>
  </si>
  <si>
    <t>LAO</t>
  </si>
  <si>
    <t>LAVIA</t>
  </si>
  <si>
    <t>MATRAGI 7</t>
  </si>
  <si>
    <t>NAMO</t>
  </si>
  <si>
    <t>OLYMPUS</t>
  </si>
  <si>
    <t>PACIOS</t>
  </si>
  <si>
    <t>SAND</t>
  </si>
  <si>
    <t>THUNI</t>
  </si>
  <si>
    <t>TOURNAI</t>
  </si>
  <si>
    <t>VANDA</t>
  </si>
  <si>
    <t>WISCONSIN</t>
  </si>
  <si>
    <t>Color CZ</t>
  </si>
  <si>
    <t>Color PL</t>
  </si>
  <si>
    <t>Color SK</t>
  </si>
  <si>
    <t xml:space="preserve"> grau</t>
  </si>
  <si>
    <t>grau</t>
  </si>
  <si>
    <t>beige</t>
  </si>
  <si>
    <t>rubin</t>
  </si>
  <si>
    <t>beere</t>
  </si>
  <si>
    <t>blau</t>
  </si>
  <si>
    <t>salbei</t>
  </si>
  <si>
    <t>flanell</t>
  </si>
  <si>
    <t>sand</t>
  </si>
  <si>
    <t>rot</t>
  </si>
  <si>
    <t>anthrazit</t>
  </si>
  <si>
    <t>weiss-rot</t>
  </si>
  <si>
    <t>weiss</t>
  </si>
  <si>
    <t>braun</t>
  </si>
  <si>
    <t>red</t>
  </si>
  <si>
    <t>türkis</t>
  </si>
  <si>
    <t>hellgrau-schwarz</t>
  </si>
  <si>
    <t>grau-rot</t>
  </si>
  <si>
    <t>grau-weiss</t>
  </si>
  <si>
    <t>navy</t>
  </si>
  <si>
    <t>natur</t>
  </si>
  <si>
    <t>pink</t>
  </si>
  <si>
    <t>gelb</t>
  </si>
  <si>
    <t>orange</t>
  </si>
  <si>
    <t>blau-türkis</t>
  </si>
  <si>
    <t>apricot</t>
  </si>
  <si>
    <t>grün</t>
  </si>
  <si>
    <t>grau-schwarz</t>
  </si>
  <si>
    <t>rot-bleu</t>
  </si>
  <si>
    <t>silbergrau</t>
  </si>
  <si>
    <t>kieselgrau</t>
  </si>
  <si>
    <t>silber</t>
  </si>
  <si>
    <t>helltürkis</t>
  </si>
  <si>
    <t>granit</t>
  </si>
  <si>
    <t>jeansblau</t>
  </si>
  <si>
    <t>champagner</t>
  </si>
  <si>
    <t>mintgrün</t>
  </si>
  <si>
    <t>kiwigrün</t>
  </si>
  <si>
    <t>königsblau</t>
  </si>
  <si>
    <t>ocean</t>
  </si>
  <si>
    <t>mauve</t>
  </si>
  <si>
    <t>petrol</t>
  </si>
  <si>
    <t>mineralgrau</t>
  </si>
  <si>
    <t>schokosahne</t>
  </si>
  <si>
    <t>multicolored</t>
  </si>
  <si>
    <t>caramel</t>
  </si>
  <si>
    <t>schwartz</t>
  </si>
  <si>
    <t>lila</t>
  </si>
  <si>
    <t>grün gelb</t>
  </si>
  <si>
    <t>gelb-grau</t>
  </si>
  <si>
    <t>bordeaux</t>
  </si>
  <si>
    <t>hellblau</t>
  </si>
  <si>
    <t>blau grün</t>
  </si>
  <si>
    <t>chilli</t>
  </si>
  <si>
    <t>jadegrün</t>
  </si>
  <si>
    <t>kakao</t>
  </si>
  <si>
    <t>rost</t>
  </si>
  <si>
    <t>violett</t>
  </si>
  <si>
    <t>schokolade</t>
  </si>
  <si>
    <t>greige</t>
  </si>
  <si>
    <t>karamell</t>
  </si>
  <si>
    <t>grau-pink</t>
  </si>
  <si>
    <t>pink-blau</t>
  </si>
  <si>
    <t>milchkaffee</t>
  </si>
  <si>
    <t>schwartz und weiss</t>
  </si>
  <si>
    <t>walnuss</t>
  </si>
  <si>
    <t>violet</t>
  </si>
  <si>
    <t>altrosa</t>
  </si>
  <si>
    <t>Color En</t>
  </si>
  <si>
    <t>Color De</t>
  </si>
  <si>
    <t>grey</t>
  </si>
  <si>
    <t>ruby</t>
  </si>
  <si>
    <t>berry</t>
  </si>
  <si>
    <t>blue</t>
  </si>
  <si>
    <t>sage</t>
  </si>
  <si>
    <t>flannel</t>
  </si>
  <si>
    <t>anthracite</t>
  </si>
  <si>
    <t>white-red</t>
  </si>
  <si>
    <t>white</t>
  </si>
  <si>
    <t>brown</t>
  </si>
  <si>
    <t>turquoise</t>
  </si>
  <si>
    <t>yellow</t>
  </si>
  <si>
    <t>blue-turquoise</t>
  </si>
  <si>
    <t>green</t>
  </si>
  <si>
    <t>red-blue</t>
  </si>
  <si>
    <t>natural</t>
  </si>
  <si>
    <t>silver</t>
  </si>
  <si>
    <t>champagne</t>
  </si>
  <si>
    <t>royal blue</t>
  </si>
  <si>
    <t>black</t>
  </si>
  <si>
    <t>purple</t>
  </si>
  <si>
    <t>green-yellow</t>
  </si>
  <si>
    <t>light blue</t>
  </si>
  <si>
    <t>blue-green</t>
  </si>
  <si>
    <t>jade-green</t>
  </si>
  <si>
    <t>cocoa</t>
  </si>
  <si>
    <t>chocolate</t>
  </si>
  <si>
    <t>green-white</t>
  </si>
  <si>
    <t>black and white</t>
  </si>
  <si>
    <t>walnut</t>
  </si>
  <si>
    <t>sandy yellow</t>
  </si>
  <si>
    <t>nautical blue</t>
  </si>
  <si>
    <t>light turquoise</t>
  </si>
  <si>
    <t>menthol</t>
  </si>
  <si>
    <t>ocean blue</t>
  </si>
  <si>
    <t>burgundy</t>
  </si>
  <si>
    <t>choclate cream</t>
  </si>
  <si>
    <t>chocolate-cream</t>
  </si>
  <si>
    <t>rusty</t>
  </si>
  <si>
    <t>pink-blue</t>
  </si>
  <si>
    <t>coffee latte</t>
  </si>
  <si>
    <t>old-pink</t>
  </si>
  <si>
    <t>mix</t>
  </si>
  <si>
    <t>szary</t>
  </si>
  <si>
    <t>beżowy</t>
  </si>
  <si>
    <t>jagoda</t>
  </si>
  <si>
    <t>niebieski</t>
  </si>
  <si>
    <t>szałwia</t>
  </si>
  <si>
    <t>flanela</t>
  </si>
  <si>
    <t>różowy</t>
  </si>
  <si>
    <t>piaszczysta żółć</t>
  </si>
  <si>
    <t>czerwony</t>
  </si>
  <si>
    <t>antracyt</t>
  </si>
  <si>
    <t>biało-czerwony</t>
  </si>
  <si>
    <t>biały</t>
  </si>
  <si>
    <t>brązowy</t>
  </si>
  <si>
    <t>turkusowy</t>
  </si>
  <si>
    <t>jasnoszary czarny</t>
  </si>
  <si>
    <t>szary czerwony</t>
  </si>
  <si>
    <t>szaro-biały</t>
  </si>
  <si>
    <t>żeglarski niebieski</t>
  </si>
  <si>
    <t>naturalny</t>
  </si>
  <si>
    <t>różowe</t>
  </si>
  <si>
    <t>ciemnoszary</t>
  </si>
  <si>
    <t>żółty</t>
  </si>
  <si>
    <t>pomarańczowy</t>
  </si>
  <si>
    <t>niebiesko-turkusowy</t>
  </si>
  <si>
    <t>morela</t>
  </si>
  <si>
    <t>zielony</t>
  </si>
  <si>
    <t>szary czarny</t>
  </si>
  <si>
    <t>czerwono-niebieski</t>
  </si>
  <si>
    <t>szaro-srebrny</t>
  </si>
  <si>
    <t>szary kamyk</t>
  </si>
  <si>
    <t>srebrny</t>
  </si>
  <si>
    <t>jasny turkus</t>
  </si>
  <si>
    <t>czarny</t>
  </si>
  <si>
    <t>szampan</t>
  </si>
  <si>
    <t>mentol</t>
  </si>
  <si>
    <t>królewski niebieski</t>
  </si>
  <si>
    <t>błękit oceanu</t>
  </si>
  <si>
    <t>bordowy</t>
  </si>
  <si>
    <t>benzyna</t>
  </si>
  <si>
    <t>szary mineralny</t>
  </si>
  <si>
    <t>kremowy</t>
  </si>
  <si>
    <t>wielokolorowe</t>
  </si>
  <si>
    <t>czekolada-krem</t>
  </si>
  <si>
    <t>karmel</t>
  </si>
  <si>
    <t>fioletowy</t>
  </si>
  <si>
    <t>zielono-żółty</t>
  </si>
  <si>
    <t>żółtawy szary</t>
  </si>
  <si>
    <t>blady niebieski</t>
  </si>
  <si>
    <t>niebiesko-zielony</t>
  </si>
  <si>
    <t>jade-zielony</t>
  </si>
  <si>
    <t>szaro-brązowy</t>
  </si>
  <si>
    <t>zardzewiały</t>
  </si>
  <si>
    <t>czekolada</t>
  </si>
  <si>
    <t>zielono-biały</t>
  </si>
  <si>
    <t>szaro-różowy</t>
  </si>
  <si>
    <t>różowo-niebieski</t>
  </si>
  <si>
    <t>kawa latte</t>
  </si>
  <si>
    <t>czarno-biały</t>
  </si>
  <si>
    <t>orzech włoski</t>
  </si>
  <si>
    <t>staroświecki</t>
  </si>
  <si>
    <t>šalviová</t>
  </si>
  <si>
    <t>ružová</t>
  </si>
  <si>
    <t>pieskovo žltá</t>
  </si>
  <si>
    <t>bielo-červené</t>
  </si>
  <si>
    <t>biela</t>
  </si>
  <si>
    <t>hnedá</t>
  </si>
  <si>
    <t>svetlo šedá čierna</t>
  </si>
  <si>
    <t>šedobiela</t>
  </si>
  <si>
    <t>námornícka modrá</t>
  </si>
  <si>
    <t>prírodné</t>
  </si>
  <si>
    <t>žltá</t>
  </si>
  <si>
    <t>marhuľová</t>
  </si>
  <si>
    <t>šedá čierna</t>
  </si>
  <si>
    <t>šedo-strieborná</t>
  </si>
  <si>
    <t>štrkovitá šedá</t>
  </si>
  <si>
    <t>strieborná</t>
  </si>
  <si>
    <t>svetle tyrkysová</t>
  </si>
  <si>
    <t>čierna</t>
  </si>
  <si>
    <t>džínsová</t>
  </si>
  <si>
    <t>šampanská</t>
  </si>
  <si>
    <t>kráľovská modrá</t>
  </si>
  <si>
    <t>oceánska modrá</t>
  </si>
  <si>
    <t>fialkastá</t>
  </si>
  <si>
    <t>minerálne šedá</t>
  </si>
  <si>
    <t>viacfarebná</t>
  </si>
  <si>
    <t>čoko-smotanová</t>
  </si>
  <si>
    <t>zelenožltá</t>
  </si>
  <si>
    <t>bledomodrá</t>
  </si>
  <si>
    <t>nefritovo-zelená</t>
  </si>
  <si>
    <t>hrdzavá</t>
  </si>
  <si>
    <t>zeleno-biela</t>
  </si>
  <si>
    <t>šedo-ružová</t>
  </si>
  <si>
    <t>čiernobiely</t>
  </si>
  <si>
    <t>vlašský orech</t>
  </si>
  <si>
    <t>staroružová</t>
  </si>
  <si>
    <t>Verze</t>
  </si>
  <si>
    <t>Pozn</t>
  </si>
  <si>
    <t>Přecenění bavlněných předložek dle mého návrhu.</t>
  </si>
  <si>
    <t>Odebrán sloupec EK CZ v EUR (nemá smysl)</t>
  </si>
  <si>
    <t>Vloženy fotky znovu (i novinky)</t>
  </si>
  <si>
    <t>Upraveno pořadí příslušenství (do rodinek)</t>
  </si>
  <si>
    <t>Vloženy novinky příslušenství</t>
  </si>
  <si>
    <t>cca 6 závěsů vráceno z Auslafu do kolekce</t>
  </si>
  <si>
    <t>Type En</t>
  </si>
  <si>
    <t>Type De</t>
  </si>
  <si>
    <t>Type PL</t>
  </si>
  <si>
    <t>Type SK</t>
  </si>
  <si>
    <t>Opraveny EANY u několika mandal</t>
  </si>
  <si>
    <t>odebráno podmíněné formátování upozorňující na duplicitní EANY - u některých vík.</t>
  </si>
  <si>
    <t>Srovnány ceny novinek a stařinek</t>
  </si>
  <si>
    <t>Ceny LineaDue sníženy na reálnou cenu</t>
  </si>
  <si>
    <t>Bavlny vráceny na původní, nižší UVP ceny</t>
  </si>
  <si>
    <t>Obnoveny fotky novinek, doplněno KDYŽ(JE.ČISLO(NAJÍT("auslauf";MALÁ(O2)));A2;KDYŽ(ZLEVA(A2;1)="d";A2&amp;"_detail";A2))</t>
  </si>
  <si>
    <t>Promazány nulové Auslaufy</t>
  </si>
  <si>
    <t>PROMO</t>
  </si>
  <si>
    <t>Small mat</t>
  </si>
  <si>
    <t>WC cover</t>
  </si>
  <si>
    <t>WC mat with cut-out</t>
  </si>
  <si>
    <t>Universal PROMO</t>
  </si>
  <si>
    <t>Doplněn status Universal PROMO - pro akční předložky</t>
  </si>
  <si>
    <t>Odebráno BONAMI only AUSLAUF</t>
  </si>
  <si>
    <t>Aktualizován sklad</t>
  </si>
  <si>
    <t>Opět navýšeny ceny Vogue, Natur a Marla</t>
  </si>
  <si>
    <t>Doplněny fotky</t>
  </si>
  <si>
    <t>FLASH - Předložka na víko od WC 47x50 cm, hnědá</t>
  </si>
  <si>
    <t>FLASH - WC předložka s výřezem 55x60 cm, hnědá</t>
  </si>
  <si>
    <t>FLASH - Koupelnová předložka (malá) 55x60 cm, hnědá</t>
  </si>
  <si>
    <t>FLASH - Koupelnová předložka 60x100 cm, hnědá</t>
  </si>
  <si>
    <t>FLASH - Koupelnová předložka 70x120 cm, hnědá</t>
  </si>
  <si>
    <t>light grey black</t>
  </si>
  <si>
    <t>grey red</t>
  </si>
  <si>
    <t>grey-white</t>
  </si>
  <si>
    <t>dark grey</t>
  </si>
  <si>
    <t>grey black</t>
  </si>
  <si>
    <t>grey-silver</t>
  </si>
  <si>
    <t>pebble grey</t>
  </si>
  <si>
    <t>mineral grey</t>
  </si>
  <si>
    <t>yellowish grey</t>
  </si>
  <si>
    <t>grey-pink</t>
  </si>
  <si>
    <t>grey-brown</t>
  </si>
  <si>
    <t>Tvar pro výrobu - Kód</t>
  </si>
  <si>
    <t>Tvar pro výrobu - Popis</t>
  </si>
  <si>
    <t>Tvar pro Marketing</t>
  </si>
  <si>
    <t>Kód</t>
  </si>
  <si>
    <t>Popis CZ</t>
  </si>
  <si>
    <t>Popis EN</t>
  </si>
  <si>
    <t>Ovál s oblými rohy</t>
  </si>
  <si>
    <t>Oval with rounded corners</t>
  </si>
  <si>
    <t>Ovál s ostrými rohy</t>
  </si>
  <si>
    <t>Oval with sharp corners</t>
  </si>
  <si>
    <t>Ovál s ostrými rohy, vypouklé kratší str</t>
  </si>
  <si>
    <t>Oval with sharp corners, curved shorter</t>
  </si>
  <si>
    <t>Ovál s rovnými delšími stranami</t>
  </si>
  <si>
    <t>Oval with straight long sides</t>
  </si>
  <si>
    <t>Ovál osmistěn</t>
  </si>
  <si>
    <t>Oval octahedron</t>
  </si>
  <si>
    <t>Bidet s oblými rohy</t>
  </si>
  <si>
    <t>Bidet with rounded corners</t>
  </si>
  <si>
    <t>Bidet s ostrými rohy</t>
  </si>
  <si>
    <t>Bidet with sharp corners</t>
  </si>
  <si>
    <t>Bidet s ostrými rohy a 2 vypouklými stra</t>
  </si>
  <si>
    <t>Bidet with sharp corners and two rounded</t>
  </si>
  <si>
    <t>Bidet osmistěn</t>
  </si>
  <si>
    <t>Bidet octahedron</t>
  </si>
  <si>
    <t>Bidet s rohy napůl oblými a ostrými</t>
  </si>
  <si>
    <t>Bidet with rounded corners and sharp hal</t>
  </si>
  <si>
    <t>Kruh s 25% výřezem</t>
  </si>
  <si>
    <t>Circle with 25% cut-out</t>
  </si>
  <si>
    <t>Bidet s oblými rohy a 25% výřezem</t>
  </si>
  <si>
    <t>Bidet with rounded corners and 25% cut-o</t>
  </si>
  <si>
    <t>Bidet osmistěn s 25% výřezem</t>
  </si>
  <si>
    <t>Bidet octahedron with 25% cut-out</t>
  </si>
  <si>
    <t>Bidet s ostrými hranami a 25% výřezem</t>
  </si>
  <si>
    <t>Bidet with sharp edges and 25% cut-out</t>
  </si>
  <si>
    <t>Bidet šestistěn</t>
  </si>
  <si>
    <t>Six sides bidet</t>
  </si>
  <si>
    <t>Půlkruh s oblými hranami</t>
  </si>
  <si>
    <t>Half-circle with rounded edges</t>
  </si>
  <si>
    <t>Půlkruh s ostrými hranami</t>
  </si>
  <si>
    <t>Half-circle with sharp edges</t>
  </si>
  <si>
    <t>Půlkruh s useknutými hranami</t>
  </si>
  <si>
    <t>Half-circle with cut edges</t>
  </si>
  <si>
    <t>Bidet půlkruh</t>
  </si>
  <si>
    <t>Bidet semicircle</t>
  </si>
  <si>
    <t>Bidet s vypouklou stranou</t>
  </si>
  <si>
    <t>Bidet with the convex side</t>
  </si>
  <si>
    <t>Kruh</t>
  </si>
  <si>
    <t>Circle</t>
  </si>
  <si>
    <t>Trojúhelník</t>
  </si>
  <si>
    <t>Triangle</t>
  </si>
  <si>
    <t>Čistý ovál</t>
  </si>
  <si>
    <t>Real oval</t>
  </si>
  <si>
    <t>Banán</t>
  </si>
  <si>
    <t>Banana</t>
  </si>
  <si>
    <t>WC s oblými hranami</t>
  </si>
  <si>
    <t>WC with rounded edges</t>
  </si>
  <si>
    <t>WC s ostrými hranami a vypouklou stranou</t>
  </si>
  <si>
    <t>WC with sharp edges and a convex side</t>
  </si>
  <si>
    <t>WC s ostrými hranami</t>
  </si>
  <si>
    <t>WC with sharp edges</t>
  </si>
  <si>
    <t>WC půlkruh</t>
  </si>
  <si>
    <t>WC semicircle</t>
  </si>
  <si>
    <t>WC šestistěn</t>
  </si>
  <si>
    <t>WC hexahedron</t>
  </si>
  <si>
    <t>Víko</t>
  </si>
  <si>
    <t>Cover</t>
  </si>
  <si>
    <t>Kůže</t>
  </si>
  <si>
    <t>Skin</t>
  </si>
  <si>
    <t>WC s ostrými rohy a 2 vypouklými stranam</t>
  </si>
  <si>
    <t>WC with sharp corners and two rounded</t>
  </si>
  <si>
    <t>List</t>
  </si>
  <si>
    <t>Leaf</t>
  </si>
  <si>
    <t>Květina</t>
  </si>
  <si>
    <t>Flower</t>
  </si>
  <si>
    <t>TVAR marketing</t>
  </si>
  <si>
    <t>Malý koberec</t>
  </si>
  <si>
    <t>Půlkruh</t>
  </si>
  <si>
    <t>S výsekem</t>
  </si>
  <si>
    <t>Velký koberec</t>
  </si>
  <si>
    <t>S výřezem pro WC</t>
  </si>
  <si>
    <t>Na víko od WC</t>
  </si>
  <si>
    <t>007</t>
  </si>
  <si>
    <t>002</t>
  </si>
  <si>
    <t>030</t>
  </si>
  <si>
    <t>027</t>
  </si>
  <si>
    <t>025</t>
  </si>
  <si>
    <t>006</t>
  </si>
  <si>
    <t>001</t>
  </si>
  <si>
    <t>021</t>
  </si>
  <si>
    <t>017</t>
  </si>
  <si>
    <t>Set 2 ks</t>
  </si>
  <si>
    <t>Set 2 pcs</t>
  </si>
  <si>
    <t>Set 3 ks</t>
  </si>
  <si>
    <t>Set 3 pcs</t>
  </si>
  <si>
    <t>035</t>
  </si>
  <si>
    <t>036</t>
  </si>
  <si>
    <t>LUCA - Koupelnová předložka (malá) 50x60 cm, zelená</t>
  </si>
  <si>
    <t>SUNSHINE - Koupelnová předložka (malá) 50x60 cm, šedá</t>
  </si>
  <si>
    <t>TROPICAL - Koupelnová předložka (malá) 50x60 cm, rubínová</t>
  </si>
  <si>
    <t>TROPICAL - Koupelnová předložka (malá) 50x60 cm, modrá</t>
  </si>
  <si>
    <t>TROPICAL - Koupelnová předložka (malá) 50x60 cm, zelená</t>
  </si>
  <si>
    <t>KARIM 26 - Koupelnová předložka (malá) 60x60 cm, růžová- modrá</t>
  </si>
  <si>
    <t>Přidány TVARY pro výrobu k předložkám, marketingové tvary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</si>
</sst>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 shrinkToFit="1"/>
    </xf>
    <xf numFmtId="164" fontId="0" fillId="0" borderId="0" xfId="0" applyNumberFormat="1" applyAlignment="1">
      <alignment vertical="center"/>
    </xf>
    <xf numFmtId="0" fontId="3" fillId="4" borderId="0" xfId="0" applyFont="1" applyFill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836" Type="http://schemas.openxmlformats.org/officeDocument/2006/relationships/image" Target="../media/image836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g"/><Relationship Id="rId731" Type="http://schemas.openxmlformats.org/officeDocument/2006/relationships/image" Target="../media/image731.jpg"/><Relationship Id="rId773" Type="http://schemas.openxmlformats.org/officeDocument/2006/relationships/image" Target="../media/image77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829" Type="http://schemas.openxmlformats.org/officeDocument/2006/relationships/image" Target="../media/image829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40" Type="http://schemas.openxmlformats.org/officeDocument/2006/relationships/image" Target="../media/image840.jpg"/><Relationship Id="rId882" Type="http://schemas.openxmlformats.org/officeDocument/2006/relationships/image" Target="../media/image882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742" Type="http://schemas.openxmlformats.org/officeDocument/2006/relationships/image" Target="../media/image742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784" Type="http://schemas.openxmlformats.org/officeDocument/2006/relationships/image" Target="../media/image784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644" Type="http://schemas.openxmlformats.org/officeDocument/2006/relationships/image" Target="../media/image644.jpg"/><Relationship Id="rId686" Type="http://schemas.openxmlformats.org/officeDocument/2006/relationships/image" Target="../media/image686.jpg"/><Relationship Id="rId851" Type="http://schemas.openxmlformats.org/officeDocument/2006/relationships/image" Target="../media/image851.jpg"/><Relationship Id="rId893" Type="http://schemas.openxmlformats.org/officeDocument/2006/relationships/image" Target="../media/image893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11" Type="http://schemas.openxmlformats.org/officeDocument/2006/relationships/image" Target="../media/image711.jpg"/><Relationship Id="rId753" Type="http://schemas.openxmlformats.org/officeDocument/2006/relationships/image" Target="../media/image753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613" Type="http://schemas.openxmlformats.org/officeDocument/2006/relationships/image" Target="../media/image613.jpg"/><Relationship Id="rId655" Type="http://schemas.openxmlformats.org/officeDocument/2006/relationships/image" Target="../media/image655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862" Type="http://schemas.openxmlformats.org/officeDocument/2006/relationships/image" Target="../media/image862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624" Type="http://schemas.openxmlformats.org/officeDocument/2006/relationships/image" Target="../media/image624.jpg"/><Relationship Id="rId666" Type="http://schemas.openxmlformats.org/officeDocument/2006/relationships/image" Target="../media/image666.jpg"/><Relationship Id="rId831" Type="http://schemas.openxmlformats.org/officeDocument/2006/relationships/image" Target="../media/image831.jpg"/><Relationship Id="rId873" Type="http://schemas.openxmlformats.org/officeDocument/2006/relationships/image" Target="../media/image873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33" Type="http://schemas.openxmlformats.org/officeDocument/2006/relationships/image" Target="../media/image733.jpg"/><Relationship Id="rId775" Type="http://schemas.openxmlformats.org/officeDocument/2006/relationships/image" Target="../media/image775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842" Type="http://schemas.openxmlformats.org/officeDocument/2006/relationships/image" Target="../media/image842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579" Type="http://schemas.openxmlformats.org/officeDocument/2006/relationships/image" Target="../media/image579.jpg"/><Relationship Id="rId744" Type="http://schemas.openxmlformats.org/officeDocument/2006/relationships/image" Target="../media/image744.jpg"/><Relationship Id="rId786" Type="http://schemas.openxmlformats.org/officeDocument/2006/relationships/image" Target="../media/image786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646" Type="http://schemas.openxmlformats.org/officeDocument/2006/relationships/image" Target="../media/image646.jpg"/><Relationship Id="rId811" Type="http://schemas.openxmlformats.org/officeDocument/2006/relationships/image" Target="../media/image811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688" Type="http://schemas.openxmlformats.org/officeDocument/2006/relationships/image" Target="../media/image688.jpg"/><Relationship Id="rId853" Type="http://schemas.openxmlformats.org/officeDocument/2006/relationships/image" Target="../media/image853.jpg"/><Relationship Id="rId895" Type="http://schemas.openxmlformats.org/officeDocument/2006/relationships/image" Target="../media/image895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713" Type="http://schemas.openxmlformats.org/officeDocument/2006/relationships/image" Target="../media/image713.jpg"/><Relationship Id="rId755" Type="http://schemas.openxmlformats.org/officeDocument/2006/relationships/image" Target="../media/image755.jpg"/><Relationship Id="rId797" Type="http://schemas.openxmlformats.org/officeDocument/2006/relationships/image" Target="../media/image797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657" Type="http://schemas.openxmlformats.org/officeDocument/2006/relationships/image" Target="../media/image657.jpg"/><Relationship Id="rId699" Type="http://schemas.openxmlformats.org/officeDocument/2006/relationships/image" Target="../media/image699.jpg"/><Relationship Id="rId864" Type="http://schemas.openxmlformats.org/officeDocument/2006/relationships/image" Target="../media/image864.jpe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559" Type="http://schemas.openxmlformats.org/officeDocument/2006/relationships/image" Target="../media/image559.jpg"/><Relationship Id="rId724" Type="http://schemas.openxmlformats.org/officeDocument/2006/relationships/image" Target="../media/image724.jpg"/><Relationship Id="rId766" Type="http://schemas.openxmlformats.org/officeDocument/2006/relationships/image" Target="../media/image766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33" Type="http://schemas.openxmlformats.org/officeDocument/2006/relationships/image" Target="../media/image833.jpg"/><Relationship Id="rId875" Type="http://schemas.openxmlformats.org/officeDocument/2006/relationships/image" Target="../media/image875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00" Type="http://schemas.openxmlformats.org/officeDocument/2006/relationships/image" Target="../media/image900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77" Type="http://schemas.openxmlformats.org/officeDocument/2006/relationships/image" Target="../media/image777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37" Type="http://schemas.openxmlformats.org/officeDocument/2006/relationships/image" Target="../media/image637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44" Type="http://schemas.openxmlformats.org/officeDocument/2006/relationships/image" Target="../media/image844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539" Type="http://schemas.openxmlformats.org/officeDocument/2006/relationships/image" Target="../media/image539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746" Type="http://schemas.openxmlformats.org/officeDocument/2006/relationships/image" Target="../media/image746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648" Type="http://schemas.openxmlformats.org/officeDocument/2006/relationships/image" Target="../media/image648.jpg"/><Relationship Id="rId813" Type="http://schemas.openxmlformats.org/officeDocument/2006/relationships/image" Target="../media/image813.jpg"/><Relationship Id="rId855" Type="http://schemas.openxmlformats.org/officeDocument/2006/relationships/image" Target="../media/image855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897" Type="http://schemas.openxmlformats.org/officeDocument/2006/relationships/image" Target="../media/image897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757" Type="http://schemas.openxmlformats.org/officeDocument/2006/relationships/image" Target="../media/image757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617" Type="http://schemas.openxmlformats.org/officeDocument/2006/relationships/image" Target="../media/image617.jpg"/><Relationship Id="rId659" Type="http://schemas.openxmlformats.org/officeDocument/2006/relationships/image" Target="../media/image659.jpg"/><Relationship Id="rId824" Type="http://schemas.openxmlformats.org/officeDocument/2006/relationships/image" Target="../media/image824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26" Type="http://schemas.openxmlformats.org/officeDocument/2006/relationships/image" Target="../media/image726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877" Type="http://schemas.openxmlformats.org/officeDocument/2006/relationships/image" Target="../media/image877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37" Type="http://schemas.openxmlformats.org/officeDocument/2006/relationships/image" Target="../media/image737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g"/><Relationship Id="rId583" Type="http://schemas.openxmlformats.org/officeDocument/2006/relationships/image" Target="../media/image583.jpg"/><Relationship Id="rId639" Type="http://schemas.openxmlformats.org/officeDocument/2006/relationships/image" Target="../media/image639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46" Type="http://schemas.openxmlformats.org/officeDocument/2006/relationships/image" Target="../media/image846.jpg"/><Relationship Id="rId888" Type="http://schemas.openxmlformats.org/officeDocument/2006/relationships/image" Target="../media/image888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748" Type="http://schemas.openxmlformats.org/officeDocument/2006/relationships/image" Target="../media/image748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899" Type="http://schemas.openxmlformats.org/officeDocument/2006/relationships/image" Target="../media/image899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770" Type="http://schemas.openxmlformats.org/officeDocument/2006/relationships/image" Target="../media/image77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26" Type="http://schemas.openxmlformats.org/officeDocument/2006/relationships/image" Target="../media/image826.jpg"/><Relationship Id="rId868" Type="http://schemas.openxmlformats.org/officeDocument/2006/relationships/image" Target="../media/image868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728" Type="http://schemas.openxmlformats.org/officeDocument/2006/relationships/image" Target="../media/image72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37" Type="http://schemas.openxmlformats.org/officeDocument/2006/relationships/image" Target="../media/image837.jpg"/><Relationship Id="rId879" Type="http://schemas.openxmlformats.org/officeDocument/2006/relationships/image" Target="../media/image879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848" Type="http://schemas.openxmlformats.org/officeDocument/2006/relationships/image" Target="../media/image848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817" Type="http://schemas.openxmlformats.org/officeDocument/2006/relationships/image" Target="../media/image817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828" Type="http://schemas.openxmlformats.org/officeDocument/2006/relationships/image" Target="../media/image82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50" Type="http://schemas.openxmlformats.org/officeDocument/2006/relationships/image" Target="../media/image850.jpg"/><Relationship Id="rId892" Type="http://schemas.openxmlformats.org/officeDocument/2006/relationships/image" Target="../media/image892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861" Type="http://schemas.openxmlformats.org/officeDocument/2006/relationships/image" Target="../media/image86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830" Type="http://schemas.openxmlformats.org/officeDocument/2006/relationships/image" Target="../media/image830.jpg"/><Relationship Id="rId872" Type="http://schemas.openxmlformats.org/officeDocument/2006/relationships/image" Target="../media/image872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841" Type="http://schemas.openxmlformats.org/officeDocument/2006/relationships/image" Target="../media/image841.jpg"/><Relationship Id="rId883" Type="http://schemas.openxmlformats.org/officeDocument/2006/relationships/image" Target="../media/image883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852" Type="http://schemas.openxmlformats.org/officeDocument/2006/relationships/image" Target="../media/image852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863" Type="http://schemas.openxmlformats.org/officeDocument/2006/relationships/image" Target="../media/image863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43" Type="http://schemas.openxmlformats.org/officeDocument/2006/relationships/image" Target="../media/image843.jpg"/><Relationship Id="rId885" Type="http://schemas.openxmlformats.org/officeDocument/2006/relationships/image" Target="../media/image885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854" Type="http://schemas.openxmlformats.org/officeDocument/2006/relationships/image" Target="../media/image854.jpg"/><Relationship Id="rId896" Type="http://schemas.openxmlformats.org/officeDocument/2006/relationships/image" Target="../media/image896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823" Type="http://schemas.openxmlformats.org/officeDocument/2006/relationships/image" Target="../media/image823.jpg"/><Relationship Id="rId865" Type="http://schemas.openxmlformats.org/officeDocument/2006/relationships/image" Target="../media/image865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eg"/><Relationship Id="rId669" Type="http://schemas.openxmlformats.org/officeDocument/2006/relationships/image" Target="../media/image669.jpg"/><Relationship Id="rId834" Type="http://schemas.openxmlformats.org/officeDocument/2006/relationships/image" Target="../media/image834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901" Type="http://schemas.openxmlformats.org/officeDocument/2006/relationships/image" Target="../media/image90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845" Type="http://schemas.openxmlformats.org/officeDocument/2006/relationships/image" Target="../media/image84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887" Type="http://schemas.openxmlformats.org/officeDocument/2006/relationships/image" Target="../media/image887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867" Type="http://schemas.openxmlformats.org/officeDocument/2006/relationships/image" Target="../media/image867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312172</xdr:colOff>
      <xdr:row>1</xdr:row>
      <xdr:rowOff>63500</xdr:rowOff>
    </xdr:from>
    <xdr:to>
      <xdr:col>8</xdr:col>
      <xdr:colOff>1068953</xdr:colOff>
      <xdr:row>1</xdr:row>
      <xdr:rowOff>698500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4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2</xdr:row>
      <xdr:rowOff>63500</xdr:rowOff>
    </xdr:from>
    <xdr:to>
      <xdr:col>8</xdr:col>
      <xdr:colOff>1211741</xdr:colOff>
      <xdr:row>2</xdr:row>
      <xdr:rowOff>698500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0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3</xdr:row>
      <xdr:rowOff>63500</xdr:rowOff>
    </xdr:from>
    <xdr:to>
      <xdr:col>8</xdr:col>
      <xdr:colOff>1211741</xdr:colOff>
      <xdr:row>3</xdr:row>
      <xdr:rowOff>698500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96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4</xdr:row>
      <xdr:rowOff>63500</xdr:rowOff>
    </xdr:from>
    <xdr:to>
      <xdr:col>8</xdr:col>
      <xdr:colOff>1063840</xdr:colOff>
      <xdr:row>4</xdr:row>
      <xdr:rowOff>698500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73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</xdr:row>
      <xdr:rowOff>63500</xdr:rowOff>
    </xdr:from>
    <xdr:to>
      <xdr:col>8</xdr:col>
      <xdr:colOff>1202090</xdr:colOff>
      <xdr:row>5</xdr:row>
      <xdr:rowOff>698500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349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</xdr:row>
      <xdr:rowOff>63500</xdr:rowOff>
    </xdr:from>
    <xdr:to>
      <xdr:col>8</xdr:col>
      <xdr:colOff>1202090</xdr:colOff>
      <xdr:row>6</xdr:row>
      <xdr:rowOff>698500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25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7</xdr:row>
      <xdr:rowOff>63500</xdr:rowOff>
    </xdr:from>
    <xdr:to>
      <xdr:col>8</xdr:col>
      <xdr:colOff>974446</xdr:colOff>
      <xdr:row>7</xdr:row>
      <xdr:rowOff>698500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016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8</xdr:row>
      <xdr:rowOff>63500</xdr:rowOff>
    </xdr:from>
    <xdr:to>
      <xdr:col>8</xdr:col>
      <xdr:colOff>1068953</xdr:colOff>
      <xdr:row>8</xdr:row>
      <xdr:rowOff>698500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77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9</xdr:row>
      <xdr:rowOff>63500</xdr:rowOff>
    </xdr:from>
    <xdr:to>
      <xdr:col>8</xdr:col>
      <xdr:colOff>1068953</xdr:colOff>
      <xdr:row>9</xdr:row>
      <xdr:rowOff>698500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54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10</xdr:row>
      <xdr:rowOff>63500</xdr:rowOff>
    </xdr:from>
    <xdr:to>
      <xdr:col>8</xdr:col>
      <xdr:colOff>1211741</xdr:colOff>
      <xdr:row>10</xdr:row>
      <xdr:rowOff>698500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730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11</xdr:row>
      <xdr:rowOff>63500</xdr:rowOff>
    </xdr:from>
    <xdr:to>
      <xdr:col>8</xdr:col>
      <xdr:colOff>1211741</xdr:colOff>
      <xdr:row>11</xdr:row>
      <xdr:rowOff>698500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806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12</xdr:row>
      <xdr:rowOff>63500</xdr:rowOff>
    </xdr:from>
    <xdr:to>
      <xdr:col>8</xdr:col>
      <xdr:colOff>1211741</xdr:colOff>
      <xdr:row>12</xdr:row>
      <xdr:rowOff>698500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882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13</xdr:row>
      <xdr:rowOff>63500</xdr:rowOff>
    </xdr:from>
    <xdr:to>
      <xdr:col>8</xdr:col>
      <xdr:colOff>978179</xdr:colOff>
      <xdr:row>13</xdr:row>
      <xdr:rowOff>698500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9588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14</xdr:row>
      <xdr:rowOff>63500</xdr:rowOff>
    </xdr:from>
    <xdr:to>
      <xdr:col>8</xdr:col>
      <xdr:colOff>1079612</xdr:colOff>
      <xdr:row>14</xdr:row>
      <xdr:rowOff>698500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035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15</xdr:row>
      <xdr:rowOff>63500</xdr:rowOff>
    </xdr:from>
    <xdr:to>
      <xdr:col>8</xdr:col>
      <xdr:colOff>1074208</xdr:colOff>
      <xdr:row>15</xdr:row>
      <xdr:rowOff>698500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111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16</xdr:row>
      <xdr:rowOff>63500</xdr:rowOff>
    </xdr:from>
    <xdr:to>
      <xdr:col>8</xdr:col>
      <xdr:colOff>1221765</xdr:colOff>
      <xdr:row>16</xdr:row>
      <xdr:rowOff>698500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18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17</xdr:row>
      <xdr:rowOff>63500</xdr:rowOff>
    </xdr:from>
    <xdr:to>
      <xdr:col>8</xdr:col>
      <xdr:colOff>1221765</xdr:colOff>
      <xdr:row>17</xdr:row>
      <xdr:rowOff>698500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26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18</xdr:row>
      <xdr:rowOff>63500</xdr:rowOff>
    </xdr:from>
    <xdr:to>
      <xdr:col>8</xdr:col>
      <xdr:colOff>1221765</xdr:colOff>
      <xdr:row>18</xdr:row>
      <xdr:rowOff>698500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9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19</xdr:row>
      <xdr:rowOff>63500</xdr:rowOff>
    </xdr:from>
    <xdr:to>
      <xdr:col>8</xdr:col>
      <xdr:colOff>974446</xdr:colOff>
      <xdr:row>19</xdr:row>
      <xdr:rowOff>698500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4160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20</xdr:row>
      <xdr:rowOff>63500</xdr:rowOff>
    </xdr:from>
    <xdr:to>
      <xdr:col>8</xdr:col>
      <xdr:colOff>1079612</xdr:colOff>
      <xdr:row>20</xdr:row>
      <xdr:rowOff>698500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4922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21</xdr:row>
      <xdr:rowOff>63500</xdr:rowOff>
    </xdr:from>
    <xdr:to>
      <xdr:col>8</xdr:col>
      <xdr:colOff>1079612</xdr:colOff>
      <xdr:row>21</xdr:row>
      <xdr:rowOff>698500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5684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22</xdr:row>
      <xdr:rowOff>63500</xdr:rowOff>
    </xdr:from>
    <xdr:to>
      <xdr:col>8</xdr:col>
      <xdr:colOff>1221765</xdr:colOff>
      <xdr:row>22</xdr:row>
      <xdr:rowOff>698500</xdr:rowOff>
    </xdr:to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4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</xdr:row>
      <xdr:rowOff>63500</xdr:rowOff>
    </xdr:from>
    <xdr:to>
      <xdr:col>8</xdr:col>
      <xdr:colOff>1221765</xdr:colOff>
      <xdr:row>23</xdr:row>
      <xdr:rowOff>698500</xdr:rowOff>
    </xdr:to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20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</xdr:row>
      <xdr:rowOff>63500</xdr:rowOff>
    </xdr:from>
    <xdr:to>
      <xdr:col>8</xdr:col>
      <xdr:colOff>1221765</xdr:colOff>
      <xdr:row>24</xdr:row>
      <xdr:rowOff>698500</xdr:rowOff>
    </xdr:to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97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25</xdr:row>
      <xdr:rowOff>63500</xdr:rowOff>
    </xdr:from>
    <xdr:to>
      <xdr:col>8</xdr:col>
      <xdr:colOff>978179</xdr:colOff>
      <xdr:row>25</xdr:row>
      <xdr:rowOff>698500</xdr:rowOff>
    </xdr:to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8732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26</xdr:row>
      <xdr:rowOff>63500</xdr:rowOff>
    </xdr:from>
    <xdr:to>
      <xdr:col>8</xdr:col>
      <xdr:colOff>1068953</xdr:colOff>
      <xdr:row>26</xdr:row>
      <xdr:rowOff>698500</xdr:rowOff>
    </xdr:to>
    <xdr:pic>
      <xdr:nvPicPr>
        <xdr:cNvPr id="33" name="Obrázek 3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949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27</xdr:row>
      <xdr:rowOff>63500</xdr:rowOff>
    </xdr:from>
    <xdr:to>
      <xdr:col>8</xdr:col>
      <xdr:colOff>1068953</xdr:colOff>
      <xdr:row>27</xdr:row>
      <xdr:rowOff>698500</xdr:rowOff>
    </xdr:to>
    <xdr:pic>
      <xdr:nvPicPr>
        <xdr:cNvPr id="34" name="Obrázek 3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025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28</xdr:row>
      <xdr:rowOff>63500</xdr:rowOff>
    </xdr:from>
    <xdr:to>
      <xdr:col>8</xdr:col>
      <xdr:colOff>1221765</xdr:colOff>
      <xdr:row>28</xdr:row>
      <xdr:rowOff>698500</xdr:rowOff>
    </xdr:to>
    <xdr:pic>
      <xdr:nvPicPr>
        <xdr:cNvPr id="35" name="Obrázek 3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101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29</xdr:row>
      <xdr:rowOff>63500</xdr:rowOff>
    </xdr:from>
    <xdr:to>
      <xdr:col>8</xdr:col>
      <xdr:colOff>1221765</xdr:colOff>
      <xdr:row>29</xdr:row>
      <xdr:rowOff>698500</xdr:rowOff>
    </xdr:to>
    <xdr:pic>
      <xdr:nvPicPr>
        <xdr:cNvPr id="36" name="Obrázek 3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178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30</xdr:row>
      <xdr:rowOff>63500</xdr:rowOff>
    </xdr:from>
    <xdr:to>
      <xdr:col>8</xdr:col>
      <xdr:colOff>1221765</xdr:colOff>
      <xdr:row>30</xdr:row>
      <xdr:rowOff>698500</xdr:rowOff>
    </xdr:to>
    <xdr:pic>
      <xdr:nvPicPr>
        <xdr:cNvPr id="37" name="Obrázek 3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254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31</xdr:row>
      <xdr:rowOff>63500</xdr:rowOff>
    </xdr:from>
    <xdr:to>
      <xdr:col>8</xdr:col>
      <xdr:colOff>978179</xdr:colOff>
      <xdr:row>31</xdr:row>
      <xdr:rowOff>698500</xdr:rowOff>
    </xdr:to>
    <xdr:pic>
      <xdr:nvPicPr>
        <xdr:cNvPr id="38" name="Obrázek 3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3304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32</xdr:row>
      <xdr:rowOff>63500</xdr:rowOff>
    </xdr:from>
    <xdr:to>
      <xdr:col>8</xdr:col>
      <xdr:colOff>1085170</xdr:colOff>
      <xdr:row>32</xdr:row>
      <xdr:rowOff>698500</xdr:rowOff>
    </xdr:to>
    <xdr:pic>
      <xdr:nvPicPr>
        <xdr:cNvPr id="39" name="Obrázek 3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24066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33</xdr:row>
      <xdr:rowOff>63500</xdr:rowOff>
    </xdr:from>
    <xdr:to>
      <xdr:col>8</xdr:col>
      <xdr:colOff>1079612</xdr:colOff>
      <xdr:row>33</xdr:row>
      <xdr:rowOff>698500</xdr:rowOff>
    </xdr:to>
    <xdr:pic>
      <xdr:nvPicPr>
        <xdr:cNvPr id="41" name="Obrázek 40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482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34</xdr:row>
      <xdr:rowOff>63500</xdr:rowOff>
    </xdr:from>
    <xdr:to>
      <xdr:col>8</xdr:col>
      <xdr:colOff>1202090</xdr:colOff>
      <xdr:row>34</xdr:row>
      <xdr:rowOff>698500</xdr:rowOff>
    </xdr:to>
    <xdr:pic>
      <xdr:nvPicPr>
        <xdr:cNvPr id="42" name="Obrázek 4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559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35</xdr:row>
      <xdr:rowOff>63500</xdr:rowOff>
    </xdr:from>
    <xdr:to>
      <xdr:col>8</xdr:col>
      <xdr:colOff>1202090</xdr:colOff>
      <xdr:row>35</xdr:row>
      <xdr:rowOff>698500</xdr:rowOff>
    </xdr:to>
    <xdr:pic>
      <xdr:nvPicPr>
        <xdr:cNvPr id="43" name="Obrázek 4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635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36</xdr:row>
      <xdr:rowOff>63500</xdr:rowOff>
    </xdr:from>
    <xdr:to>
      <xdr:col>8</xdr:col>
      <xdr:colOff>1202090</xdr:colOff>
      <xdr:row>36</xdr:row>
      <xdr:rowOff>698500</xdr:rowOff>
    </xdr:to>
    <xdr:pic>
      <xdr:nvPicPr>
        <xdr:cNvPr id="44" name="Obrázek 4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11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37</xdr:row>
      <xdr:rowOff>63500</xdr:rowOff>
    </xdr:from>
    <xdr:to>
      <xdr:col>8</xdr:col>
      <xdr:colOff>978179</xdr:colOff>
      <xdr:row>37</xdr:row>
      <xdr:rowOff>698500</xdr:rowOff>
    </xdr:to>
    <xdr:pic>
      <xdr:nvPicPr>
        <xdr:cNvPr id="46" name="Obrázek 4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7876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38</xdr:row>
      <xdr:rowOff>63500</xdr:rowOff>
    </xdr:from>
    <xdr:to>
      <xdr:col>8</xdr:col>
      <xdr:colOff>1074208</xdr:colOff>
      <xdr:row>38</xdr:row>
      <xdr:rowOff>698500</xdr:rowOff>
    </xdr:to>
    <xdr:pic>
      <xdr:nvPicPr>
        <xdr:cNvPr id="47" name="Obrázek 4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863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39</xdr:row>
      <xdr:rowOff>63500</xdr:rowOff>
    </xdr:from>
    <xdr:to>
      <xdr:col>8</xdr:col>
      <xdr:colOff>1079612</xdr:colOff>
      <xdr:row>39</xdr:row>
      <xdr:rowOff>698500</xdr:rowOff>
    </xdr:to>
    <xdr:pic>
      <xdr:nvPicPr>
        <xdr:cNvPr id="48" name="Obrázek 4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940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</xdr:row>
      <xdr:rowOff>63500</xdr:rowOff>
    </xdr:from>
    <xdr:to>
      <xdr:col>8</xdr:col>
      <xdr:colOff>1221765</xdr:colOff>
      <xdr:row>40</xdr:row>
      <xdr:rowOff>698500</xdr:rowOff>
    </xdr:to>
    <xdr:pic>
      <xdr:nvPicPr>
        <xdr:cNvPr id="49" name="Obrázek 4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1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</xdr:row>
      <xdr:rowOff>63500</xdr:rowOff>
    </xdr:from>
    <xdr:to>
      <xdr:col>8</xdr:col>
      <xdr:colOff>1221765</xdr:colOff>
      <xdr:row>41</xdr:row>
      <xdr:rowOff>698500</xdr:rowOff>
    </xdr:to>
    <xdr:pic>
      <xdr:nvPicPr>
        <xdr:cNvPr id="50" name="Obrázek 4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2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42</xdr:row>
      <xdr:rowOff>63500</xdr:rowOff>
    </xdr:from>
    <xdr:to>
      <xdr:col>8</xdr:col>
      <xdr:colOff>1221765</xdr:colOff>
      <xdr:row>42</xdr:row>
      <xdr:rowOff>698500</xdr:rowOff>
    </xdr:to>
    <xdr:pic>
      <xdr:nvPicPr>
        <xdr:cNvPr id="51" name="Obrázek 5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68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43</xdr:row>
      <xdr:rowOff>63500</xdr:rowOff>
    </xdr:from>
    <xdr:to>
      <xdr:col>8</xdr:col>
      <xdr:colOff>981916</xdr:colOff>
      <xdr:row>43</xdr:row>
      <xdr:rowOff>698500</xdr:rowOff>
    </xdr:to>
    <xdr:pic>
      <xdr:nvPicPr>
        <xdr:cNvPr id="52" name="Obrázek 51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244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44</xdr:row>
      <xdr:rowOff>63500</xdr:rowOff>
    </xdr:from>
    <xdr:to>
      <xdr:col>8</xdr:col>
      <xdr:colOff>1035844</xdr:colOff>
      <xdr:row>44</xdr:row>
      <xdr:rowOff>698500</xdr:rowOff>
    </xdr:to>
    <xdr:pic>
      <xdr:nvPicPr>
        <xdr:cNvPr id="53" name="Obrázek 5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33210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45</xdr:row>
      <xdr:rowOff>63500</xdr:rowOff>
    </xdr:from>
    <xdr:to>
      <xdr:col>8</xdr:col>
      <xdr:colOff>1008063</xdr:colOff>
      <xdr:row>45</xdr:row>
      <xdr:rowOff>698500</xdr:rowOff>
    </xdr:to>
    <xdr:pic>
      <xdr:nvPicPr>
        <xdr:cNvPr id="54" name="Obrázek 5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3397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46</xdr:row>
      <xdr:rowOff>63500</xdr:rowOff>
    </xdr:from>
    <xdr:to>
      <xdr:col>8</xdr:col>
      <xdr:colOff>1211741</xdr:colOff>
      <xdr:row>46</xdr:row>
      <xdr:rowOff>698500</xdr:rowOff>
    </xdr:to>
    <xdr:pic>
      <xdr:nvPicPr>
        <xdr:cNvPr id="55" name="Obrázek 54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473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47</xdr:row>
      <xdr:rowOff>63500</xdr:rowOff>
    </xdr:from>
    <xdr:to>
      <xdr:col>8</xdr:col>
      <xdr:colOff>1211741</xdr:colOff>
      <xdr:row>47</xdr:row>
      <xdr:rowOff>698500</xdr:rowOff>
    </xdr:to>
    <xdr:pic>
      <xdr:nvPicPr>
        <xdr:cNvPr id="56" name="Obrázek 5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549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48</xdr:row>
      <xdr:rowOff>63500</xdr:rowOff>
    </xdr:from>
    <xdr:to>
      <xdr:col>8</xdr:col>
      <xdr:colOff>1211741</xdr:colOff>
      <xdr:row>48</xdr:row>
      <xdr:rowOff>698500</xdr:rowOff>
    </xdr:to>
    <xdr:pic>
      <xdr:nvPicPr>
        <xdr:cNvPr id="57" name="Obrázek 56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3625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49</xdr:row>
      <xdr:rowOff>63500</xdr:rowOff>
    </xdr:from>
    <xdr:to>
      <xdr:col>8</xdr:col>
      <xdr:colOff>978179</xdr:colOff>
      <xdr:row>49</xdr:row>
      <xdr:rowOff>698500</xdr:rowOff>
    </xdr:to>
    <xdr:pic>
      <xdr:nvPicPr>
        <xdr:cNvPr id="58" name="Obrázek 57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37020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50</xdr:row>
      <xdr:rowOff>63500</xdr:rowOff>
    </xdr:from>
    <xdr:to>
      <xdr:col>8</xdr:col>
      <xdr:colOff>1035844</xdr:colOff>
      <xdr:row>50</xdr:row>
      <xdr:rowOff>698500</xdr:rowOff>
    </xdr:to>
    <xdr:pic>
      <xdr:nvPicPr>
        <xdr:cNvPr id="59" name="Obrázek 58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37782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51</xdr:row>
      <xdr:rowOff>63500</xdr:rowOff>
    </xdr:from>
    <xdr:to>
      <xdr:col>8</xdr:col>
      <xdr:colOff>1004328</xdr:colOff>
      <xdr:row>51</xdr:row>
      <xdr:rowOff>698500</xdr:rowOff>
    </xdr:to>
    <xdr:pic>
      <xdr:nvPicPr>
        <xdr:cNvPr id="60" name="Obrázek 59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3854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52</xdr:row>
      <xdr:rowOff>63500</xdr:rowOff>
    </xdr:from>
    <xdr:to>
      <xdr:col>8</xdr:col>
      <xdr:colOff>1202090</xdr:colOff>
      <xdr:row>52</xdr:row>
      <xdr:rowOff>698500</xdr:rowOff>
    </xdr:to>
    <xdr:pic>
      <xdr:nvPicPr>
        <xdr:cNvPr id="61" name="Obrázek 60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39306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53</xdr:row>
      <xdr:rowOff>63500</xdr:rowOff>
    </xdr:from>
    <xdr:to>
      <xdr:col>8</xdr:col>
      <xdr:colOff>1202090</xdr:colOff>
      <xdr:row>53</xdr:row>
      <xdr:rowOff>698500</xdr:rowOff>
    </xdr:to>
    <xdr:pic>
      <xdr:nvPicPr>
        <xdr:cNvPr id="62" name="Obrázek 6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0068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54</xdr:row>
      <xdr:rowOff>63500</xdr:rowOff>
    </xdr:from>
    <xdr:to>
      <xdr:col>8</xdr:col>
      <xdr:colOff>1202090</xdr:colOff>
      <xdr:row>54</xdr:row>
      <xdr:rowOff>698500</xdr:rowOff>
    </xdr:to>
    <xdr:pic>
      <xdr:nvPicPr>
        <xdr:cNvPr id="63" name="Obrázek 62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083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55</xdr:row>
      <xdr:rowOff>63500</xdr:rowOff>
    </xdr:from>
    <xdr:to>
      <xdr:col>8</xdr:col>
      <xdr:colOff>981916</xdr:colOff>
      <xdr:row>55</xdr:row>
      <xdr:rowOff>698500</xdr:rowOff>
    </xdr:to>
    <xdr:pic>
      <xdr:nvPicPr>
        <xdr:cNvPr id="128" name="Obrázek 12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159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56</xdr:row>
      <xdr:rowOff>63500</xdr:rowOff>
    </xdr:from>
    <xdr:to>
      <xdr:col>8</xdr:col>
      <xdr:colOff>1031582</xdr:colOff>
      <xdr:row>56</xdr:row>
      <xdr:rowOff>698500</xdr:rowOff>
    </xdr:to>
    <xdr:pic>
      <xdr:nvPicPr>
        <xdr:cNvPr id="129" name="Obrázek 128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42354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57</xdr:row>
      <xdr:rowOff>63500</xdr:rowOff>
    </xdr:from>
    <xdr:to>
      <xdr:col>8</xdr:col>
      <xdr:colOff>1008063</xdr:colOff>
      <xdr:row>57</xdr:row>
      <xdr:rowOff>698500</xdr:rowOff>
    </xdr:to>
    <xdr:pic>
      <xdr:nvPicPr>
        <xdr:cNvPr id="130" name="Obrázek 12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4311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58</xdr:row>
      <xdr:rowOff>63500</xdr:rowOff>
    </xdr:from>
    <xdr:to>
      <xdr:col>8</xdr:col>
      <xdr:colOff>1202090</xdr:colOff>
      <xdr:row>58</xdr:row>
      <xdr:rowOff>698500</xdr:rowOff>
    </xdr:to>
    <xdr:pic>
      <xdr:nvPicPr>
        <xdr:cNvPr id="131" name="Obrázek 130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3878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59</xdr:row>
      <xdr:rowOff>63500</xdr:rowOff>
    </xdr:from>
    <xdr:to>
      <xdr:col>8</xdr:col>
      <xdr:colOff>1202090</xdr:colOff>
      <xdr:row>59</xdr:row>
      <xdr:rowOff>698500</xdr:rowOff>
    </xdr:to>
    <xdr:pic>
      <xdr:nvPicPr>
        <xdr:cNvPr id="132" name="Obrázek 131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464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60</xdr:row>
      <xdr:rowOff>63500</xdr:rowOff>
    </xdr:from>
    <xdr:to>
      <xdr:col>8</xdr:col>
      <xdr:colOff>1202090</xdr:colOff>
      <xdr:row>60</xdr:row>
      <xdr:rowOff>698500</xdr:rowOff>
    </xdr:to>
    <xdr:pic>
      <xdr:nvPicPr>
        <xdr:cNvPr id="133" name="Obrázek 13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540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61</xdr:row>
      <xdr:rowOff>63500</xdr:rowOff>
    </xdr:from>
    <xdr:to>
      <xdr:col>8</xdr:col>
      <xdr:colOff>978179</xdr:colOff>
      <xdr:row>61</xdr:row>
      <xdr:rowOff>698500</xdr:rowOff>
    </xdr:to>
    <xdr:pic>
      <xdr:nvPicPr>
        <xdr:cNvPr id="134" name="Obrázek 133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46164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62</xdr:row>
      <xdr:rowOff>63500</xdr:rowOff>
    </xdr:from>
    <xdr:to>
      <xdr:col>8</xdr:col>
      <xdr:colOff>1035844</xdr:colOff>
      <xdr:row>62</xdr:row>
      <xdr:rowOff>698500</xdr:rowOff>
    </xdr:to>
    <xdr:pic>
      <xdr:nvPicPr>
        <xdr:cNvPr id="135" name="Obrázek 13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46926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63</xdr:row>
      <xdr:rowOff>63500</xdr:rowOff>
    </xdr:from>
    <xdr:to>
      <xdr:col>8</xdr:col>
      <xdr:colOff>1000592</xdr:colOff>
      <xdr:row>63</xdr:row>
      <xdr:rowOff>698500</xdr:rowOff>
    </xdr:to>
    <xdr:pic>
      <xdr:nvPicPr>
        <xdr:cNvPr id="136" name="Obrázek 135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47688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197304</xdr:colOff>
      <xdr:row>64</xdr:row>
      <xdr:rowOff>63500</xdr:rowOff>
    </xdr:from>
    <xdr:to>
      <xdr:col>8</xdr:col>
      <xdr:colOff>1183822</xdr:colOff>
      <xdr:row>64</xdr:row>
      <xdr:rowOff>698500</xdr:rowOff>
    </xdr:to>
    <xdr:pic>
      <xdr:nvPicPr>
        <xdr:cNvPr id="137" name="Obrázek 13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8450500"/>
          <a:ext cx="986518" cy="635000"/>
        </a:xfrm>
        <a:prstGeom prst="rect">
          <a:avLst/>
        </a:prstGeom>
      </xdr:spPr>
    </xdr:pic>
    <xdr:clientData/>
  </xdr:twoCellAnchor>
  <xdr:twoCellAnchor>
    <xdr:from>
      <xdr:col>8</xdr:col>
      <xdr:colOff>197304</xdr:colOff>
      <xdr:row>65</xdr:row>
      <xdr:rowOff>63500</xdr:rowOff>
    </xdr:from>
    <xdr:to>
      <xdr:col>8</xdr:col>
      <xdr:colOff>1183822</xdr:colOff>
      <xdr:row>65</xdr:row>
      <xdr:rowOff>698500</xdr:rowOff>
    </xdr:to>
    <xdr:pic>
      <xdr:nvPicPr>
        <xdr:cNvPr id="138" name="Obrázek 13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9212500"/>
          <a:ext cx="986518" cy="635000"/>
        </a:xfrm>
        <a:prstGeom prst="rect">
          <a:avLst/>
        </a:prstGeom>
      </xdr:spPr>
    </xdr:pic>
    <xdr:clientData/>
  </xdr:twoCellAnchor>
  <xdr:twoCellAnchor>
    <xdr:from>
      <xdr:col>8</xdr:col>
      <xdr:colOff>197304</xdr:colOff>
      <xdr:row>66</xdr:row>
      <xdr:rowOff>63500</xdr:rowOff>
    </xdr:from>
    <xdr:to>
      <xdr:col>8</xdr:col>
      <xdr:colOff>1183822</xdr:colOff>
      <xdr:row>66</xdr:row>
      <xdr:rowOff>698500</xdr:rowOff>
    </xdr:to>
    <xdr:pic>
      <xdr:nvPicPr>
        <xdr:cNvPr id="139" name="Obrázek 13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0079" y="49974500"/>
          <a:ext cx="986518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67</xdr:row>
      <xdr:rowOff>63500</xdr:rowOff>
    </xdr:from>
    <xdr:to>
      <xdr:col>8</xdr:col>
      <xdr:colOff>1063840</xdr:colOff>
      <xdr:row>67</xdr:row>
      <xdr:rowOff>698500</xdr:rowOff>
    </xdr:to>
    <xdr:pic>
      <xdr:nvPicPr>
        <xdr:cNvPr id="140" name="Obrázek 13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50736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68</xdr:row>
      <xdr:rowOff>63500</xdr:rowOff>
    </xdr:from>
    <xdr:to>
      <xdr:col>8</xdr:col>
      <xdr:colOff>1211741</xdr:colOff>
      <xdr:row>68</xdr:row>
      <xdr:rowOff>698500</xdr:rowOff>
    </xdr:to>
    <xdr:pic>
      <xdr:nvPicPr>
        <xdr:cNvPr id="141" name="Obrázek 14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49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</xdr:row>
      <xdr:rowOff>63500</xdr:rowOff>
    </xdr:from>
    <xdr:to>
      <xdr:col>8</xdr:col>
      <xdr:colOff>1211741</xdr:colOff>
      <xdr:row>69</xdr:row>
      <xdr:rowOff>698500</xdr:rowOff>
    </xdr:to>
    <xdr:pic>
      <xdr:nvPicPr>
        <xdr:cNvPr id="142" name="Obrázek 141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26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70</xdr:row>
      <xdr:rowOff>63500</xdr:rowOff>
    </xdr:from>
    <xdr:to>
      <xdr:col>8</xdr:col>
      <xdr:colOff>1068953</xdr:colOff>
      <xdr:row>70</xdr:row>
      <xdr:rowOff>698500</xdr:rowOff>
    </xdr:to>
    <xdr:pic>
      <xdr:nvPicPr>
        <xdr:cNvPr id="144" name="Obrázek 14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302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71</xdr:row>
      <xdr:rowOff>63500</xdr:rowOff>
    </xdr:from>
    <xdr:to>
      <xdr:col>8</xdr:col>
      <xdr:colOff>1221765</xdr:colOff>
      <xdr:row>71</xdr:row>
      <xdr:rowOff>698500</xdr:rowOff>
    </xdr:to>
    <xdr:pic>
      <xdr:nvPicPr>
        <xdr:cNvPr id="145" name="Obrázek 14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78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72</xdr:row>
      <xdr:rowOff>63500</xdr:rowOff>
    </xdr:from>
    <xdr:to>
      <xdr:col>8</xdr:col>
      <xdr:colOff>1221765</xdr:colOff>
      <xdr:row>72</xdr:row>
      <xdr:rowOff>698500</xdr:rowOff>
    </xdr:to>
    <xdr:pic>
      <xdr:nvPicPr>
        <xdr:cNvPr id="146" name="Obrázek 145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45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73</xdr:row>
      <xdr:rowOff>63500</xdr:rowOff>
    </xdr:from>
    <xdr:to>
      <xdr:col>8</xdr:col>
      <xdr:colOff>1058863</xdr:colOff>
      <xdr:row>73</xdr:row>
      <xdr:rowOff>698500</xdr:rowOff>
    </xdr:to>
    <xdr:pic>
      <xdr:nvPicPr>
        <xdr:cNvPr id="147" name="Obrázek 146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55308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74</xdr:row>
      <xdr:rowOff>63500</xdr:rowOff>
    </xdr:from>
    <xdr:to>
      <xdr:col>8</xdr:col>
      <xdr:colOff>1211741</xdr:colOff>
      <xdr:row>74</xdr:row>
      <xdr:rowOff>698500</xdr:rowOff>
    </xdr:to>
    <xdr:pic>
      <xdr:nvPicPr>
        <xdr:cNvPr id="148" name="Obrázek 147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607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75</xdr:row>
      <xdr:rowOff>63500</xdr:rowOff>
    </xdr:from>
    <xdr:to>
      <xdr:col>8</xdr:col>
      <xdr:colOff>1211741</xdr:colOff>
      <xdr:row>75</xdr:row>
      <xdr:rowOff>698500</xdr:rowOff>
    </xdr:to>
    <xdr:pic>
      <xdr:nvPicPr>
        <xdr:cNvPr id="149" name="Obrázek 148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683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76</xdr:row>
      <xdr:rowOff>63500</xdr:rowOff>
    </xdr:from>
    <xdr:to>
      <xdr:col>8</xdr:col>
      <xdr:colOff>1004328</xdr:colOff>
      <xdr:row>76</xdr:row>
      <xdr:rowOff>698500</xdr:rowOff>
    </xdr:to>
    <xdr:pic>
      <xdr:nvPicPr>
        <xdr:cNvPr id="150" name="Obrázek 149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759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77</xdr:row>
      <xdr:rowOff>63500</xdr:rowOff>
    </xdr:from>
    <xdr:to>
      <xdr:col>8</xdr:col>
      <xdr:colOff>1004328</xdr:colOff>
      <xdr:row>77</xdr:row>
      <xdr:rowOff>698500</xdr:rowOff>
    </xdr:to>
    <xdr:pic>
      <xdr:nvPicPr>
        <xdr:cNvPr id="151" name="Obrázek 150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835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78</xdr:row>
      <xdr:rowOff>63500</xdr:rowOff>
    </xdr:from>
    <xdr:to>
      <xdr:col>8</xdr:col>
      <xdr:colOff>1004328</xdr:colOff>
      <xdr:row>78</xdr:row>
      <xdr:rowOff>698500</xdr:rowOff>
    </xdr:to>
    <xdr:pic>
      <xdr:nvPicPr>
        <xdr:cNvPr id="152" name="Obrázek 15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911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79</xdr:row>
      <xdr:rowOff>63500</xdr:rowOff>
    </xdr:from>
    <xdr:to>
      <xdr:col>8</xdr:col>
      <xdr:colOff>1008063</xdr:colOff>
      <xdr:row>79</xdr:row>
      <xdr:rowOff>698500</xdr:rowOff>
    </xdr:to>
    <xdr:pic>
      <xdr:nvPicPr>
        <xdr:cNvPr id="153" name="Obrázek 152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5988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80</xdr:row>
      <xdr:rowOff>63500</xdr:rowOff>
    </xdr:from>
    <xdr:to>
      <xdr:col>8</xdr:col>
      <xdr:colOff>1008063</xdr:colOff>
      <xdr:row>80</xdr:row>
      <xdr:rowOff>698500</xdr:rowOff>
    </xdr:to>
    <xdr:pic>
      <xdr:nvPicPr>
        <xdr:cNvPr id="154" name="Obrázek 15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064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81</xdr:row>
      <xdr:rowOff>63500</xdr:rowOff>
    </xdr:from>
    <xdr:to>
      <xdr:col>8</xdr:col>
      <xdr:colOff>1008063</xdr:colOff>
      <xdr:row>81</xdr:row>
      <xdr:rowOff>698500</xdr:rowOff>
    </xdr:to>
    <xdr:pic>
      <xdr:nvPicPr>
        <xdr:cNvPr id="155" name="Obrázek 154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140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361857</xdr:colOff>
      <xdr:row>82</xdr:row>
      <xdr:rowOff>63500</xdr:rowOff>
    </xdr:from>
    <xdr:to>
      <xdr:col>8</xdr:col>
      <xdr:colOff>1019269</xdr:colOff>
      <xdr:row>82</xdr:row>
      <xdr:rowOff>698500</xdr:rowOff>
    </xdr:to>
    <xdr:pic>
      <xdr:nvPicPr>
        <xdr:cNvPr id="156" name="Obrázek 155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62166500"/>
          <a:ext cx="657412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83</xdr:row>
      <xdr:rowOff>63500</xdr:rowOff>
    </xdr:from>
    <xdr:to>
      <xdr:col>8</xdr:col>
      <xdr:colOff>1220974</xdr:colOff>
      <xdr:row>83</xdr:row>
      <xdr:rowOff>698500</xdr:rowOff>
    </xdr:to>
    <xdr:pic>
      <xdr:nvPicPr>
        <xdr:cNvPr id="157" name="Obrázek 156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2928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84</xdr:row>
      <xdr:rowOff>63500</xdr:rowOff>
    </xdr:from>
    <xdr:to>
      <xdr:col>8</xdr:col>
      <xdr:colOff>1220974</xdr:colOff>
      <xdr:row>84</xdr:row>
      <xdr:rowOff>698500</xdr:rowOff>
    </xdr:to>
    <xdr:pic>
      <xdr:nvPicPr>
        <xdr:cNvPr id="158" name="Obrázek 15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3690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85</xdr:row>
      <xdr:rowOff>63500</xdr:rowOff>
    </xdr:from>
    <xdr:to>
      <xdr:col>8</xdr:col>
      <xdr:colOff>1015533</xdr:colOff>
      <xdr:row>85</xdr:row>
      <xdr:rowOff>698500</xdr:rowOff>
    </xdr:to>
    <xdr:pic>
      <xdr:nvPicPr>
        <xdr:cNvPr id="159" name="Obrázek 15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64452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86</xdr:row>
      <xdr:rowOff>63500</xdr:rowOff>
    </xdr:from>
    <xdr:to>
      <xdr:col>8</xdr:col>
      <xdr:colOff>1220974</xdr:colOff>
      <xdr:row>86</xdr:row>
      <xdr:rowOff>698500</xdr:rowOff>
    </xdr:to>
    <xdr:pic>
      <xdr:nvPicPr>
        <xdr:cNvPr id="160" name="Obrázek 15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214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87</xdr:row>
      <xdr:rowOff>63500</xdr:rowOff>
    </xdr:from>
    <xdr:to>
      <xdr:col>8</xdr:col>
      <xdr:colOff>1220974</xdr:colOff>
      <xdr:row>87</xdr:row>
      <xdr:rowOff>698500</xdr:rowOff>
    </xdr:to>
    <xdr:pic>
      <xdr:nvPicPr>
        <xdr:cNvPr id="161" name="Obrázek 16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976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88</xdr:row>
      <xdr:rowOff>63500</xdr:rowOff>
    </xdr:from>
    <xdr:to>
      <xdr:col>8</xdr:col>
      <xdr:colOff>1004328</xdr:colOff>
      <xdr:row>88</xdr:row>
      <xdr:rowOff>698500</xdr:rowOff>
    </xdr:to>
    <xdr:pic>
      <xdr:nvPicPr>
        <xdr:cNvPr id="162" name="Obrázek 161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3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89</xdr:row>
      <xdr:rowOff>63500</xdr:rowOff>
    </xdr:from>
    <xdr:to>
      <xdr:col>8</xdr:col>
      <xdr:colOff>1202297</xdr:colOff>
      <xdr:row>89</xdr:row>
      <xdr:rowOff>698500</xdr:rowOff>
    </xdr:to>
    <xdr:pic>
      <xdr:nvPicPr>
        <xdr:cNvPr id="163" name="Obrázek 162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7500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90</xdr:row>
      <xdr:rowOff>63500</xdr:rowOff>
    </xdr:from>
    <xdr:to>
      <xdr:col>8</xdr:col>
      <xdr:colOff>1202297</xdr:colOff>
      <xdr:row>90</xdr:row>
      <xdr:rowOff>698500</xdr:rowOff>
    </xdr:to>
    <xdr:pic>
      <xdr:nvPicPr>
        <xdr:cNvPr id="164" name="Obrázek 163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8262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91</xdr:row>
      <xdr:rowOff>63500</xdr:rowOff>
    </xdr:from>
    <xdr:to>
      <xdr:col>8</xdr:col>
      <xdr:colOff>1011797</xdr:colOff>
      <xdr:row>91</xdr:row>
      <xdr:rowOff>698500</xdr:rowOff>
    </xdr:to>
    <xdr:pic>
      <xdr:nvPicPr>
        <xdr:cNvPr id="165" name="Obrázek 164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902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92</xdr:row>
      <xdr:rowOff>63500</xdr:rowOff>
    </xdr:from>
    <xdr:to>
      <xdr:col>8</xdr:col>
      <xdr:colOff>1202297</xdr:colOff>
      <xdr:row>92</xdr:row>
      <xdr:rowOff>698500</xdr:rowOff>
    </xdr:to>
    <xdr:pic>
      <xdr:nvPicPr>
        <xdr:cNvPr id="166" name="Obrázek 165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9786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93</xdr:row>
      <xdr:rowOff>63500</xdr:rowOff>
    </xdr:from>
    <xdr:to>
      <xdr:col>8</xdr:col>
      <xdr:colOff>1202297</xdr:colOff>
      <xdr:row>93</xdr:row>
      <xdr:rowOff>698500</xdr:rowOff>
    </xdr:to>
    <xdr:pic>
      <xdr:nvPicPr>
        <xdr:cNvPr id="167" name="Obrázek 166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0548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152681</xdr:colOff>
      <xdr:row>94</xdr:row>
      <xdr:rowOff>63500</xdr:rowOff>
    </xdr:from>
    <xdr:to>
      <xdr:col>8</xdr:col>
      <xdr:colOff>1228446</xdr:colOff>
      <xdr:row>94</xdr:row>
      <xdr:rowOff>698500</xdr:rowOff>
    </xdr:to>
    <xdr:pic>
      <xdr:nvPicPr>
        <xdr:cNvPr id="168" name="Obrázek 167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71310500"/>
          <a:ext cx="1075765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95</xdr:row>
      <xdr:rowOff>63500</xdr:rowOff>
    </xdr:from>
    <xdr:to>
      <xdr:col>8</xdr:col>
      <xdr:colOff>1217239</xdr:colOff>
      <xdr:row>95</xdr:row>
      <xdr:rowOff>698500</xdr:rowOff>
    </xdr:to>
    <xdr:pic>
      <xdr:nvPicPr>
        <xdr:cNvPr id="169" name="Obrázek 168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2072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96</xdr:row>
      <xdr:rowOff>63500</xdr:rowOff>
    </xdr:from>
    <xdr:to>
      <xdr:col>8</xdr:col>
      <xdr:colOff>1217239</xdr:colOff>
      <xdr:row>96</xdr:row>
      <xdr:rowOff>698500</xdr:rowOff>
    </xdr:to>
    <xdr:pic>
      <xdr:nvPicPr>
        <xdr:cNvPr id="170" name="Obrázek 169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283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97</xdr:row>
      <xdr:rowOff>63500</xdr:rowOff>
    </xdr:from>
    <xdr:to>
      <xdr:col>8</xdr:col>
      <xdr:colOff>1079033</xdr:colOff>
      <xdr:row>97</xdr:row>
      <xdr:rowOff>698500</xdr:rowOff>
    </xdr:to>
    <xdr:pic>
      <xdr:nvPicPr>
        <xdr:cNvPr id="172" name="Obrázek 171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73596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98</xdr:row>
      <xdr:rowOff>63500</xdr:rowOff>
    </xdr:from>
    <xdr:to>
      <xdr:col>8</xdr:col>
      <xdr:colOff>1220974</xdr:colOff>
      <xdr:row>98</xdr:row>
      <xdr:rowOff>698500</xdr:rowOff>
    </xdr:to>
    <xdr:pic>
      <xdr:nvPicPr>
        <xdr:cNvPr id="173" name="Obrázek 172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74358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99</xdr:row>
      <xdr:rowOff>63500</xdr:rowOff>
    </xdr:from>
    <xdr:to>
      <xdr:col>8</xdr:col>
      <xdr:colOff>1220974</xdr:colOff>
      <xdr:row>99</xdr:row>
      <xdr:rowOff>698500</xdr:rowOff>
    </xdr:to>
    <xdr:pic>
      <xdr:nvPicPr>
        <xdr:cNvPr id="174" name="Obrázek 173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75120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100</xdr:row>
      <xdr:rowOff>63500</xdr:rowOff>
    </xdr:from>
    <xdr:to>
      <xdr:col>8</xdr:col>
      <xdr:colOff>1079033</xdr:colOff>
      <xdr:row>100</xdr:row>
      <xdr:rowOff>698500</xdr:rowOff>
    </xdr:to>
    <xdr:pic>
      <xdr:nvPicPr>
        <xdr:cNvPr id="175" name="Obrázek 174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75882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101</xdr:row>
      <xdr:rowOff>63500</xdr:rowOff>
    </xdr:from>
    <xdr:to>
      <xdr:col>8</xdr:col>
      <xdr:colOff>1217239</xdr:colOff>
      <xdr:row>101</xdr:row>
      <xdr:rowOff>698500</xdr:rowOff>
    </xdr:to>
    <xdr:pic>
      <xdr:nvPicPr>
        <xdr:cNvPr id="176" name="Obrázek 175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664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102</xdr:row>
      <xdr:rowOff>63500</xdr:rowOff>
    </xdr:from>
    <xdr:to>
      <xdr:col>8</xdr:col>
      <xdr:colOff>1217239</xdr:colOff>
      <xdr:row>102</xdr:row>
      <xdr:rowOff>698500</xdr:rowOff>
    </xdr:to>
    <xdr:pic>
      <xdr:nvPicPr>
        <xdr:cNvPr id="177" name="Obrázek 176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77406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298357</xdr:colOff>
      <xdr:row>103</xdr:row>
      <xdr:rowOff>63500</xdr:rowOff>
    </xdr:from>
    <xdr:to>
      <xdr:col>8</xdr:col>
      <xdr:colOff>1082769</xdr:colOff>
      <xdr:row>103</xdr:row>
      <xdr:rowOff>698500</xdr:rowOff>
    </xdr:to>
    <xdr:pic>
      <xdr:nvPicPr>
        <xdr:cNvPr id="178" name="Obrázek 177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78168500"/>
          <a:ext cx="784412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104</xdr:row>
      <xdr:rowOff>63500</xdr:rowOff>
    </xdr:from>
    <xdr:to>
      <xdr:col>8</xdr:col>
      <xdr:colOff>1224709</xdr:colOff>
      <xdr:row>104</xdr:row>
      <xdr:rowOff>698500</xdr:rowOff>
    </xdr:to>
    <xdr:pic>
      <xdr:nvPicPr>
        <xdr:cNvPr id="179" name="Obrázek 178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7893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105</xdr:row>
      <xdr:rowOff>63500</xdr:rowOff>
    </xdr:from>
    <xdr:to>
      <xdr:col>8</xdr:col>
      <xdr:colOff>1224709</xdr:colOff>
      <xdr:row>105</xdr:row>
      <xdr:rowOff>698500</xdr:rowOff>
    </xdr:to>
    <xdr:pic>
      <xdr:nvPicPr>
        <xdr:cNvPr id="180" name="Obrázek 179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7969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106</xdr:row>
      <xdr:rowOff>63500</xdr:rowOff>
    </xdr:from>
    <xdr:to>
      <xdr:col>8</xdr:col>
      <xdr:colOff>1000592</xdr:colOff>
      <xdr:row>106</xdr:row>
      <xdr:rowOff>698500</xdr:rowOff>
    </xdr:to>
    <xdr:pic>
      <xdr:nvPicPr>
        <xdr:cNvPr id="181" name="Obrázek 180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80454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107</xdr:row>
      <xdr:rowOff>63500</xdr:rowOff>
    </xdr:from>
    <xdr:to>
      <xdr:col>8</xdr:col>
      <xdr:colOff>1202297</xdr:colOff>
      <xdr:row>107</xdr:row>
      <xdr:rowOff>698500</xdr:rowOff>
    </xdr:to>
    <xdr:pic>
      <xdr:nvPicPr>
        <xdr:cNvPr id="182" name="Obrázek 181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81216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108</xdr:row>
      <xdr:rowOff>63500</xdr:rowOff>
    </xdr:from>
    <xdr:to>
      <xdr:col>8</xdr:col>
      <xdr:colOff>1008063</xdr:colOff>
      <xdr:row>108</xdr:row>
      <xdr:rowOff>698500</xdr:rowOff>
    </xdr:to>
    <xdr:pic>
      <xdr:nvPicPr>
        <xdr:cNvPr id="183" name="Obrázek 182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197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109</xdr:row>
      <xdr:rowOff>63500</xdr:rowOff>
    </xdr:from>
    <xdr:to>
      <xdr:col>8</xdr:col>
      <xdr:colOff>1224709</xdr:colOff>
      <xdr:row>109</xdr:row>
      <xdr:rowOff>698500</xdr:rowOff>
    </xdr:to>
    <xdr:pic>
      <xdr:nvPicPr>
        <xdr:cNvPr id="184" name="Obrázek 183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274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110</xdr:row>
      <xdr:rowOff>63500</xdr:rowOff>
    </xdr:from>
    <xdr:to>
      <xdr:col>8</xdr:col>
      <xdr:colOff>1224709</xdr:colOff>
      <xdr:row>110</xdr:row>
      <xdr:rowOff>698500</xdr:rowOff>
    </xdr:to>
    <xdr:pic>
      <xdr:nvPicPr>
        <xdr:cNvPr id="185" name="Obrázek 184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350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111</xdr:row>
      <xdr:rowOff>63500</xdr:rowOff>
    </xdr:from>
    <xdr:to>
      <xdr:col>8</xdr:col>
      <xdr:colOff>1224709</xdr:colOff>
      <xdr:row>111</xdr:row>
      <xdr:rowOff>698500</xdr:rowOff>
    </xdr:to>
    <xdr:pic>
      <xdr:nvPicPr>
        <xdr:cNvPr id="186" name="Obrázek 185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4264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112</xdr:row>
      <xdr:rowOff>63500</xdr:rowOff>
    </xdr:from>
    <xdr:to>
      <xdr:col>8</xdr:col>
      <xdr:colOff>1004328</xdr:colOff>
      <xdr:row>112</xdr:row>
      <xdr:rowOff>698500</xdr:rowOff>
    </xdr:to>
    <xdr:pic>
      <xdr:nvPicPr>
        <xdr:cNvPr id="187" name="Obrázek 186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502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182563</xdr:colOff>
      <xdr:row>113</xdr:row>
      <xdr:rowOff>63500</xdr:rowOff>
    </xdr:from>
    <xdr:to>
      <xdr:col>8</xdr:col>
      <xdr:colOff>1198563</xdr:colOff>
      <xdr:row>113</xdr:row>
      <xdr:rowOff>698500</xdr:rowOff>
    </xdr:to>
    <xdr:pic>
      <xdr:nvPicPr>
        <xdr:cNvPr id="188" name="Obrázek 187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85788500"/>
          <a:ext cx="1016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114</xdr:row>
      <xdr:rowOff>63500</xdr:rowOff>
    </xdr:from>
    <xdr:to>
      <xdr:col>8</xdr:col>
      <xdr:colOff>1008063</xdr:colOff>
      <xdr:row>114</xdr:row>
      <xdr:rowOff>698500</xdr:rowOff>
    </xdr:to>
    <xdr:pic>
      <xdr:nvPicPr>
        <xdr:cNvPr id="189" name="Obrázek 188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8655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115</xdr:row>
      <xdr:rowOff>63500</xdr:rowOff>
    </xdr:from>
    <xdr:to>
      <xdr:col>8</xdr:col>
      <xdr:colOff>1224709</xdr:colOff>
      <xdr:row>115</xdr:row>
      <xdr:rowOff>698500</xdr:rowOff>
    </xdr:to>
    <xdr:pic>
      <xdr:nvPicPr>
        <xdr:cNvPr id="190" name="Obrázek 189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731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116</xdr:row>
      <xdr:rowOff>63500</xdr:rowOff>
    </xdr:from>
    <xdr:to>
      <xdr:col>8</xdr:col>
      <xdr:colOff>1224709</xdr:colOff>
      <xdr:row>116</xdr:row>
      <xdr:rowOff>698500</xdr:rowOff>
    </xdr:to>
    <xdr:pic>
      <xdr:nvPicPr>
        <xdr:cNvPr id="191" name="Obrázek 190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8074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117</xdr:row>
      <xdr:rowOff>63500</xdr:rowOff>
    </xdr:from>
    <xdr:to>
      <xdr:col>8</xdr:col>
      <xdr:colOff>1224709</xdr:colOff>
      <xdr:row>117</xdr:row>
      <xdr:rowOff>698500</xdr:rowOff>
    </xdr:to>
    <xdr:pic>
      <xdr:nvPicPr>
        <xdr:cNvPr id="288" name="Obrázek 287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8883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118</xdr:row>
      <xdr:rowOff>63500</xdr:rowOff>
    </xdr:from>
    <xdr:to>
      <xdr:col>8</xdr:col>
      <xdr:colOff>1004328</xdr:colOff>
      <xdr:row>118</xdr:row>
      <xdr:rowOff>698500</xdr:rowOff>
    </xdr:to>
    <xdr:pic>
      <xdr:nvPicPr>
        <xdr:cNvPr id="290" name="Obrázek 289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8959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119</xdr:row>
      <xdr:rowOff>63500</xdr:rowOff>
    </xdr:from>
    <xdr:to>
      <xdr:col>8</xdr:col>
      <xdr:colOff>1194828</xdr:colOff>
      <xdr:row>119</xdr:row>
      <xdr:rowOff>698500</xdr:rowOff>
    </xdr:to>
    <xdr:pic>
      <xdr:nvPicPr>
        <xdr:cNvPr id="291" name="Obrázek 290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90360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120</xdr:row>
      <xdr:rowOff>63500</xdr:rowOff>
    </xdr:from>
    <xdr:to>
      <xdr:col>8</xdr:col>
      <xdr:colOff>1008063</xdr:colOff>
      <xdr:row>120</xdr:row>
      <xdr:rowOff>698500</xdr:rowOff>
    </xdr:to>
    <xdr:pic>
      <xdr:nvPicPr>
        <xdr:cNvPr id="292" name="Obrázek 291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9112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121</xdr:row>
      <xdr:rowOff>63500</xdr:rowOff>
    </xdr:from>
    <xdr:to>
      <xdr:col>8</xdr:col>
      <xdr:colOff>1220974</xdr:colOff>
      <xdr:row>121</xdr:row>
      <xdr:rowOff>698500</xdr:rowOff>
    </xdr:to>
    <xdr:pic>
      <xdr:nvPicPr>
        <xdr:cNvPr id="293" name="Obrázek 292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1884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122</xdr:row>
      <xdr:rowOff>63500</xdr:rowOff>
    </xdr:from>
    <xdr:to>
      <xdr:col>8</xdr:col>
      <xdr:colOff>1220974</xdr:colOff>
      <xdr:row>122</xdr:row>
      <xdr:rowOff>698500</xdr:rowOff>
    </xdr:to>
    <xdr:pic>
      <xdr:nvPicPr>
        <xdr:cNvPr id="294" name="Obrázek 293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2646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123</xdr:row>
      <xdr:rowOff>63500</xdr:rowOff>
    </xdr:from>
    <xdr:to>
      <xdr:col>8</xdr:col>
      <xdr:colOff>1220974</xdr:colOff>
      <xdr:row>123</xdr:row>
      <xdr:rowOff>698500</xdr:rowOff>
    </xdr:to>
    <xdr:pic>
      <xdr:nvPicPr>
        <xdr:cNvPr id="295" name="Obrázek 294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93408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283415</xdr:colOff>
      <xdr:row>124</xdr:row>
      <xdr:rowOff>63500</xdr:rowOff>
    </xdr:from>
    <xdr:to>
      <xdr:col>8</xdr:col>
      <xdr:colOff>1097709</xdr:colOff>
      <xdr:row>124</xdr:row>
      <xdr:rowOff>698500</xdr:rowOff>
    </xdr:to>
    <xdr:pic>
      <xdr:nvPicPr>
        <xdr:cNvPr id="296" name="Obrázek 295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6190" y="94170500"/>
          <a:ext cx="814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125</xdr:row>
      <xdr:rowOff>63500</xdr:rowOff>
    </xdr:from>
    <xdr:to>
      <xdr:col>8</xdr:col>
      <xdr:colOff>1161209</xdr:colOff>
      <xdr:row>125</xdr:row>
      <xdr:rowOff>698500</xdr:rowOff>
    </xdr:to>
    <xdr:pic>
      <xdr:nvPicPr>
        <xdr:cNvPr id="297" name="Obrázek 296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4932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126</xdr:row>
      <xdr:rowOff>63500</xdr:rowOff>
    </xdr:from>
    <xdr:to>
      <xdr:col>8</xdr:col>
      <xdr:colOff>1161209</xdr:colOff>
      <xdr:row>126</xdr:row>
      <xdr:rowOff>698500</xdr:rowOff>
    </xdr:to>
    <xdr:pic>
      <xdr:nvPicPr>
        <xdr:cNvPr id="298" name="Obrázek 297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5694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127</xdr:row>
      <xdr:rowOff>63500</xdr:rowOff>
    </xdr:from>
    <xdr:to>
      <xdr:col>8</xdr:col>
      <xdr:colOff>1161209</xdr:colOff>
      <xdr:row>127</xdr:row>
      <xdr:rowOff>698500</xdr:rowOff>
    </xdr:to>
    <xdr:pic>
      <xdr:nvPicPr>
        <xdr:cNvPr id="300" name="Obrázek 299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96456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128</xdr:row>
      <xdr:rowOff>63500</xdr:rowOff>
    </xdr:from>
    <xdr:to>
      <xdr:col>8</xdr:col>
      <xdr:colOff>981916</xdr:colOff>
      <xdr:row>128</xdr:row>
      <xdr:rowOff>698500</xdr:rowOff>
    </xdr:to>
    <xdr:pic>
      <xdr:nvPicPr>
        <xdr:cNvPr id="301" name="Obrázek 300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9721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223650</xdr:colOff>
      <xdr:row>129</xdr:row>
      <xdr:rowOff>63500</xdr:rowOff>
    </xdr:from>
    <xdr:to>
      <xdr:col>8</xdr:col>
      <xdr:colOff>1157474</xdr:colOff>
      <xdr:row>129</xdr:row>
      <xdr:rowOff>698500</xdr:rowOff>
    </xdr:to>
    <xdr:pic>
      <xdr:nvPicPr>
        <xdr:cNvPr id="303" name="Obrázek 302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7980500"/>
          <a:ext cx="933824" cy="635000"/>
        </a:xfrm>
        <a:prstGeom prst="rect">
          <a:avLst/>
        </a:prstGeom>
      </xdr:spPr>
    </xdr:pic>
    <xdr:clientData/>
  </xdr:twoCellAnchor>
  <xdr:twoCellAnchor>
    <xdr:from>
      <xdr:col>8</xdr:col>
      <xdr:colOff>223650</xdr:colOff>
      <xdr:row>130</xdr:row>
      <xdr:rowOff>63500</xdr:rowOff>
    </xdr:from>
    <xdr:to>
      <xdr:col>8</xdr:col>
      <xdr:colOff>1157474</xdr:colOff>
      <xdr:row>130</xdr:row>
      <xdr:rowOff>698500</xdr:rowOff>
    </xdr:to>
    <xdr:pic>
      <xdr:nvPicPr>
        <xdr:cNvPr id="304" name="Obrázek 303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8742500"/>
          <a:ext cx="933824" cy="635000"/>
        </a:xfrm>
        <a:prstGeom prst="rect">
          <a:avLst/>
        </a:prstGeom>
      </xdr:spPr>
    </xdr:pic>
    <xdr:clientData/>
  </xdr:twoCellAnchor>
  <xdr:twoCellAnchor>
    <xdr:from>
      <xdr:col>8</xdr:col>
      <xdr:colOff>223650</xdr:colOff>
      <xdr:row>131</xdr:row>
      <xdr:rowOff>63500</xdr:rowOff>
    </xdr:from>
    <xdr:to>
      <xdr:col>8</xdr:col>
      <xdr:colOff>1157474</xdr:colOff>
      <xdr:row>131</xdr:row>
      <xdr:rowOff>698500</xdr:rowOff>
    </xdr:to>
    <xdr:pic>
      <xdr:nvPicPr>
        <xdr:cNvPr id="305" name="Obrázek 304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6425" y="99504500"/>
          <a:ext cx="93382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132</xdr:row>
      <xdr:rowOff>63500</xdr:rowOff>
    </xdr:from>
    <xdr:to>
      <xdr:col>8</xdr:col>
      <xdr:colOff>1015533</xdr:colOff>
      <xdr:row>132</xdr:row>
      <xdr:rowOff>698500</xdr:rowOff>
    </xdr:to>
    <xdr:pic>
      <xdr:nvPicPr>
        <xdr:cNvPr id="306" name="Obrázek 305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0026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133</xdr:row>
      <xdr:rowOff>63500</xdr:rowOff>
    </xdr:from>
    <xdr:to>
      <xdr:col>8</xdr:col>
      <xdr:colOff>1168679</xdr:colOff>
      <xdr:row>133</xdr:row>
      <xdr:rowOff>698500</xdr:rowOff>
    </xdr:to>
    <xdr:pic>
      <xdr:nvPicPr>
        <xdr:cNvPr id="307" name="Obrázek 306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1028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134</xdr:row>
      <xdr:rowOff>63500</xdr:rowOff>
    </xdr:from>
    <xdr:to>
      <xdr:col>8</xdr:col>
      <xdr:colOff>1168679</xdr:colOff>
      <xdr:row>134</xdr:row>
      <xdr:rowOff>698500</xdr:rowOff>
    </xdr:to>
    <xdr:pic>
      <xdr:nvPicPr>
        <xdr:cNvPr id="308" name="Obrázek 307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1790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135</xdr:row>
      <xdr:rowOff>63500</xdr:rowOff>
    </xdr:from>
    <xdr:to>
      <xdr:col>8</xdr:col>
      <xdr:colOff>1168679</xdr:colOff>
      <xdr:row>135</xdr:row>
      <xdr:rowOff>698500</xdr:rowOff>
    </xdr:to>
    <xdr:pic>
      <xdr:nvPicPr>
        <xdr:cNvPr id="309" name="Obrázek 308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02552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136</xdr:row>
      <xdr:rowOff>63500</xdr:rowOff>
    </xdr:from>
    <xdr:to>
      <xdr:col>8</xdr:col>
      <xdr:colOff>1071563</xdr:colOff>
      <xdr:row>136</xdr:row>
      <xdr:rowOff>698500</xdr:rowOff>
    </xdr:to>
    <xdr:pic>
      <xdr:nvPicPr>
        <xdr:cNvPr id="310" name="Obrázek 309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03314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137</xdr:row>
      <xdr:rowOff>63500</xdr:rowOff>
    </xdr:from>
    <xdr:to>
      <xdr:col>8</xdr:col>
      <xdr:colOff>1224709</xdr:colOff>
      <xdr:row>137</xdr:row>
      <xdr:rowOff>698500</xdr:rowOff>
    </xdr:to>
    <xdr:pic>
      <xdr:nvPicPr>
        <xdr:cNvPr id="311" name="Obrázek 310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407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138</xdr:row>
      <xdr:rowOff>63500</xdr:rowOff>
    </xdr:from>
    <xdr:to>
      <xdr:col>8</xdr:col>
      <xdr:colOff>1224709</xdr:colOff>
      <xdr:row>138</xdr:row>
      <xdr:rowOff>698500</xdr:rowOff>
    </xdr:to>
    <xdr:pic>
      <xdr:nvPicPr>
        <xdr:cNvPr id="312" name="Obrázek 311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483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139</xdr:row>
      <xdr:rowOff>63500</xdr:rowOff>
    </xdr:from>
    <xdr:to>
      <xdr:col>8</xdr:col>
      <xdr:colOff>1075297</xdr:colOff>
      <xdr:row>139</xdr:row>
      <xdr:rowOff>698500</xdr:rowOff>
    </xdr:to>
    <xdr:pic>
      <xdr:nvPicPr>
        <xdr:cNvPr id="314" name="Obrázek 313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05600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145210</xdr:colOff>
      <xdr:row>140</xdr:row>
      <xdr:rowOff>63500</xdr:rowOff>
    </xdr:from>
    <xdr:to>
      <xdr:col>8</xdr:col>
      <xdr:colOff>1235916</xdr:colOff>
      <xdr:row>140</xdr:row>
      <xdr:rowOff>698500</xdr:rowOff>
    </xdr:to>
    <xdr:pic>
      <xdr:nvPicPr>
        <xdr:cNvPr id="315" name="Obrázek 314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7985" y="106362500"/>
          <a:ext cx="1090706" cy="635000"/>
        </a:xfrm>
        <a:prstGeom prst="rect">
          <a:avLst/>
        </a:prstGeom>
      </xdr:spPr>
    </xdr:pic>
    <xdr:clientData/>
  </xdr:twoCellAnchor>
  <xdr:twoCellAnchor>
    <xdr:from>
      <xdr:col>8</xdr:col>
      <xdr:colOff>145210</xdr:colOff>
      <xdr:row>141</xdr:row>
      <xdr:rowOff>63500</xdr:rowOff>
    </xdr:from>
    <xdr:to>
      <xdr:col>8</xdr:col>
      <xdr:colOff>1235916</xdr:colOff>
      <xdr:row>141</xdr:row>
      <xdr:rowOff>698500</xdr:rowOff>
    </xdr:to>
    <xdr:pic>
      <xdr:nvPicPr>
        <xdr:cNvPr id="316" name="Obrázek 315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7985" y="107124500"/>
          <a:ext cx="1090706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142</xdr:row>
      <xdr:rowOff>63500</xdr:rowOff>
    </xdr:from>
    <xdr:to>
      <xdr:col>8</xdr:col>
      <xdr:colOff>1075297</xdr:colOff>
      <xdr:row>142</xdr:row>
      <xdr:rowOff>698500</xdr:rowOff>
    </xdr:to>
    <xdr:pic>
      <xdr:nvPicPr>
        <xdr:cNvPr id="317" name="Obrázek 316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07886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143</xdr:row>
      <xdr:rowOff>63500</xdr:rowOff>
    </xdr:from>
    <xdr:to>
      <xdr:col>8</xdr:col>
      <xdr:colOff>1224709</xdr:colOff>
      <xdr:row>143</xdr:row>
      <xdr:rowOff>698500</xdr:rowOff>
    </xdr:to>
    <xdr:pic>
      <xdr:nvPicPr>
        <xdr:cNvPr id="318" name="Obrázek 317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864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144</xdr:row>
      <xdr:rowOff>63500</xdr:rowOff>
    </xdr:from>
    <xdr:to>
      <xdr:col>8</xdr:col>
      <xdr:colOff>1224709</xdr:colOff>
      <xdr:row>144</xdr:row>
      <xdr:rowOff>698500</xdr:rowOff>
    </xdr:to>
    <xdr:pic>
      <xdr:nvPicPr>
        <xdr:cNvPr id="319" name="Obrázek 318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0941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145</xdr:row>
      <xdr:rowOff>63500</xdr:rowOff>
    </xdr:from>
    <xdr:to>
      <xdr:col>8</xdr:col>
      <xdr:colOff>1011797</xdr:colOff>
      <xdr:row>145</xdr:row>
      <xdr:rowOff>698500</xdr:rowOff>
    </xdr:to>
    <xdr:pic>
      <xdr:nvPicPr>
        <xdr:cNvPr id="320" name="Obrázek 319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1017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146</xdr:row>
      <xdr:rowOff>63500</xdr:rowOff>
    </xdr:from>
    <xdr:to>
      <xdr:col>8</xdr:col>
      <xdr:colOff>1224709</xdr:colOff>
      <xdr:row>146</xdr:row>
      <xdr:rowOff>698500</xdr:rowOff>
    </xdr:to>
    <xdr:pic>
      <xdr:nvPicPr>
        <xdr:cNvPr id="321" name="Obrázek 320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0934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147</xdr:row>
      <xdr:rowOff>63500</xdr:rowOff>
    </xdr:from>
    <xdr:to>
      <xdr:col>8</xdr:col>
      <xdr:colOff>1224709</xdr:colOff>
      <xdr:row>147</xdr:row>
      <xdr:rowOff>698500</xdr:rowOff>
    </xdr:to>
    <xdr:pic>
      <xdr:nvPicPr>
        <xdr:cNvPr id="322" name="Obrázek 321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169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148</xdr:row>
      <xdr:rowOff>63500</xdr:rowOff>
    </xdr:from>
    <xdr:to>
      <xdr:col>8</xdr:col>
      <xdr:colOff>1224709</xdr:colOff>
      <xdr:row>148</xdr:row>
      <xdr:rowOff>698500</xdr:rowOff>
    </xdr:to>
    <xdr:pic>
      <xdr:nvPicPr>
        <xdr:cNvPr id="323" name="Obrázek 322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245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149</xdr:row>
      <xdr:rowOff>63500</xdr:rowOff>
    </xdr:from>
    <xdr:to>
      <xdr:col>8</xdr:col>
      <xdr:colOff>1004328</xdr:colOff>
      <xdr:row>149</xdr:row>
      <xdr:rowOff>698500</xdr:rowOff>
    </xdr:to>
    <xdr:pic>
      <xdr:nvPicPr>
        <xdr:cNvPr id="324" name="Obrázek 323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1322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150</xdr:row>
      <xdr:rowOff>63500</xdr:rowOff>
    </xdr:from>
    <xdr:to>
      <xdr:col>8</xdr:col>
      <xdr:colOff>1209769</xdr:colOff>
      <xdr:row>150</xdr:row>
      <xdr:rowOff>698500</xdr:rowOff>
    </xdr:to>
    <xdr:pic>
      <xdr:nvPicPr>
        <xdr:cNvPr id="325" name="Obrázek 324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3982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151</xdr:row>
      <xdr:rowOff>63500</xdr:rowOff>
    </xdr:from>
    <xdr:to>
      <xdr:col>8</xdr:col>
      <xdr:colOff>1209769</xdr:colOff>
      <xdr:row>151</xdr:row>
      <xdr:rowOff>698500</xdr:rowOff>
    </xdr:to>
    <xdr:pic>
      <xdr:nvPicPr>
        <xdr:cNvPr id="326" name="Obrázek 325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4744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152</xdr:row>
      <xdr:rowOff>63500</xdr:rowOff>
    </xdr:from>
    <xdr:to>
      <xdr:col>8</xdr:col>
      <xdr:colOff>1209769</xdr:colOff>
      <xdr:row>152</xdr:row>
      <xdr:rowOff>698500</xdr:rowOff>
    </xdr:to>
    <xdr:pic>
      <xdr:nvPicPr>
        <xdr:cNvPr id="327" name="Obrázek 326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15506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153</xdr:row>
      <xdr:rowOff>63500</xdr:rowOff>
    </xdr:from>
    <xdr:to>
      <xdr:col>8</xdr:col>
      <xdr:colOff>1008063</xdr:colOff>
      <xdr:row>153</xdr:row>
      <xdr:rowOff>698500</xdr:rowOff>
    </xdr:to>
    <xdr:pic>
      <xdr:nvPicPr>
        <xdr:cNvPr id="328" name="Obrázek 327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626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154</xdr:row>
      <xdr:rowOff>63500</xdr:rowOff>
    </xdr:from>
    <xdr:to>
      <xdr:col>8</xdr:col>
      <xdr:colOff>1224709</xdr:colOff>
      <xdr:row>154</xdr:row>
      <xdr:rowOff>698500</xdr:rowOff>
    </xdr:to>
    <xdr:pic>
      <xdr:nvPicPr>
        <xdr:cNvPr id="329" name="Obrázek 328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703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155</xdr:row>
      <xdr:rowOff>63500</xdr:rowOff>
    </xdr:from>
    <xdr:to>
      <xdr:col>8</xdr:col>
      <xdr:colOff>1224709</xdr:colOff>
      <xdr:row>155</xdr:row>
      <xdr:rowOff>698500</xdr:rowOff>
    </xdr:to>
    <xdr:pic>
      <xdr:nvPicPr>
        <xdr:cNvPr id="331" name="Obrázek 330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779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156</xdr:row>
      <xdr:rowOff>63500</xdr:rowOff>
    </xdr:from>
    <xdr:to>
      <xdr:col>8</xdr:col>
      <xdr:colOff>1224709</xdr:colOff>
      <xdr:row>156</xdr:row>
      <xdr:rowOff>698500</xdr:rowOff>
    </xdr:to>
    <xdr:pic>
      <xdr:nvPicPr>
        <xdr:cNvPr id="332" name="Obrázek 331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18554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157</xdr:row>
      <xdr:rowOff>63500</xdr:rowOff>
    </xdr:from>
    <xdr:to>
      <xdr:col>8</xdr:col>
      <xdr:colOff>1008063</xdr:colOff>
      <xdr:row>157</xdr:row>
      <xdr:rowOff>698500</xdr:rowOff>
    </xdr:to>
    <xdr:pic>
      <xdr:nvPicPr>
        <xdr:cNvPr id="333" name="Obrázek 332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1931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158</xdr:row>
      <xdr:rowOff>63500</xdr:rowOff>
    </xdr:from>
    <xdr:to>
      <xdr:col>8</xdr:col>
      <xdr:colOff>1220974</xdr:colOff>
      <xdr:row>158</xdr:row>
      <xdr:rowOff>698500</xdr:rowOff>
    </xdr:to>
    <xdr:pic>
      <xdr:nvPicPr>
        <xdr:cNvPr id="335" name="Obrázek 334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0078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159</xdr:row>
      <xdr:rowOff>63500</xdr:rowOff>
    </xdr:from>
    <xdr:to>
      <xdr:col>8</xdr:col>
      <xdr:colOff>1220974</xdr:colOff>
      <xdr:row>159</xdr:row>
      <xdr:rowOff>698500</xdr:rowOff>
    </xdr:to>
    <xdr:pic>
      <xdr:nvPicPr>
        <xdr:cNvPr id="336" name="Obrázek 335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0840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160</xdr:row>
      <xdr:rowOff>63500</xdr:rowOff>
    </xdr:from>
    <xdr:to>
      <xdr:col>8</xdr:col>
      <xdr:colOff>1220974</xdr:colOff>
      <xdr:row>160</xdr:row>
      <xdr:rowOff>698500</xdr:rowOff>
    </xdr:to>
    <xdr:pic>
      <xdr:nvPicPr>
        <xdr:cNvPr id="337" name="Obrázek 336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1602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161</xdr:row>
      <xdr:rowOff>63500</xdr:rowOff>
    </xdr:from>
    <xdr:to>
      <xdr:col>8</xdr:col>
      <xdr:colOff>1008063</xdr:colOff>
      <xdr:row>161</xdr:row>
      <xdr:rowOff>698500</xdr:rowOff>
    </xdr:to>
    <xdr:pic>
      <xdr:nvPicPr>
        <xdr:cNvPr id="338" name="Obrázek 337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236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162</xdr:row>
      <xdr:rowOff>63500</xdr:rowOff>
    </xdr:from>
    <xdr:to>
      <xdr:col>8</xdr:col>
      <xdr:colOff>1217239</xdr:colOff>
      <xdr:row>162</xdr:row>
      <xdr:rowOff>698500</xdr:rowOff>
    </xdr:to>
    <xdr:pic>
      <xdr:nvPicPr>
        <xdr:cNvPr id="339" name="Obrázek 338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3126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163</xdr:row>
      <xdr:rowOff>63500</xdr:rowOff>
    </xdr:from>
    <xdr:to>
      <xdr:col>8</xdr:col>
      <xdr:colOff>1217239</xdr:colOff>
      <xdr:row>163</xdr:row>
      <xdr:rowOff>698500</xdr:rowOff>
    </xdr:to>
    <xdr:pic>
      <xdr:nvPicPr>
        <xdr:cNvPr id="340" name="Obrázek 339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3888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164</xdr:row>
      <xdr:rowOff>63500</xdr:rowOff>
    </xdr:from>
    <xdr:to>
      <xdr:col>8</xdr:col>
      <xdr:colOff>1217239</xdr:colOff>
      <xdr:row>164</xdr:row>
      <xdr:rowOff>698500</xdr:rowOff>
    </xdr:to>
    <xdr:pic>
      <xdr:nvPicPr>
        <xdr:cNvPr id="341" name="Obrázek 340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4650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165</xdr:row>
      <xdr:rowOff>63500</xdr:rowOff>
    </xdr:from>
    <xdr:to>
      <xdr:col>8</xdr:col>
      <xdr:colOff>1071563</xdr:colOff>
      <xdr:row>165</xdr:row>
      <xdr:rowOff>698500</xdr:rowOff>
    </xdr:to>
    <xdr:pic>
      <xdr:nvPicPr>
        <xdr:cNvPr id="342" name="Obrázek 341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5412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166</xdr:row>
      <xdr:rowOff>63500</xdr:rowOff>
    </xdr:from>
    <xdr:to>
      <xdr:col>8</xdr:col>
      <xdr:colOff>1232179</xdr:colOff>
      <xdr:row>166</xdr:row>
      <xdr:rowOff>698500</xdr:rowOff>
    </xdr:to>
    <xdr:pic>
      <xdr:nvPicPr>
        <xdr:cNvPr id="343" name="Obrázek 342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2617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167</xdr:row>
      <xdr:rowOff>63500</xdr:rowOff>
    </xdr:from>
    <xdr:to>
      <xdr:col>8</xdr:col>
      <xdr:colOff>1232179</xdr:colOff>
      <xdr:row>167</xdr:row>
      <xdr:rowOff>698500</xdr:rowOff>
    </xdr:to>
    <xdr:pic>
      <xdr:nvPicPr>
        <xdr:cNvPr id="344" name="Obrázek 343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2693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168</xdr:row>
      <xdr:rowOff>63500</xdr:rowOff>
    </xdr:from>
    <xdr:to>
      <xdr:col>8</xdr:col>
      <xdr:colOff>1071563</xdr:colOff>
      <xdr:row>168</xdr:row>
      <xdr:rowOff>698500</xdr:rowOff>
    </xdr:to>
    <xdr:pic>
      <xdr:nvPicPr>
        <xdr:cNvPr id="345" name="Obrázek 344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7698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169</xdr:row>
      <xdr:rowOff>63500</xdr:rowOff>
    </xdr:from>
    <xdr:to>
      <xdr:col>8</xdr:col>
      <xdr:colOff>1217239</xdr:colOff>
      <xdr:row>169</xdr:row>
      <xdr:rowOff>698500</xdr:rowOff>
    </xdr:to>
    <xdr:pic>
      <xdr:nvPicPr>
        <xdr:cNvPr id="346" name="Obrázek 345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8460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170</xdr:row>
      <xdr:rowOff>63500</xdr:rowOff>
    </xdr:from>
    <xdr:to>
      <xdr:col>8</xdr:col>
      <xdr:colOff>1217239</xdr:colOff>
      <xdr:row>170</xdr:row>
      <xdr:rowOff>698500</xdr:rowOff>
    </xdr:to>
    <xdr:pic>
      <xdr:nvPicPr>
        <xdr:cNvPr id="347" name="Obrázek 346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9222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317033</xdr:colOff>
      <xdr:row>171</xdr:row>
      <xdr:rowOff>63500</xdr:rowOff>
    </xdr:from>
    <xdr:to>
      <xdr:col>8</xdr:col>
      <xdr:colOff>1064092</xdr:colOff>
      <xdr:row>171</xdr:row>
      <xdr:rowOff>698500</xdr:rowOff>
    </xdr:to>
    <xdr:pic>
      <xdr:nvPicPr>
        <xdr:cNvPr id="348" name="Obrázek 347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29984500"/>
          <a:ext cx="747059" cy="635000"/>
        </a:xfrm>
        <a:prstGeom prst="rect">
          <a:avLst/>
        </a:prstGeom>
      </xdr:spPr>
    </xdr:pic>
    <xdr:clientData/>
  </xdr:twoCellAnchor>
  <xdr:twoCellAnchor>
    <xdr:from>
      <xdr:col>8</xdr:col>
      <xdr:colOff>152681</xdr:colOff>
      <xdr:row>172</xdr:row>
      <xdr:rowOff>63500</xdr:rowOff>
    </xdr:from>
    <xdr:to>
      <xdr:col>8</xdr:col>
      <xdr:colOff>1228446</xdr:colOff>
      <xdr:row>172</xdr:row>
      <xdr:rowOff>698500</xdr:rowOff>
    </xdr:to>
    <xdr:pic>
      <xdr:nvPicPr>
        <xdr:cNvPr id="349" name="Obrázek 348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0746500"/>
          <a:ext cx="1075765" cy="635000"/>
        </a:xfrm>
        <a:prstGeom prst="rect">
          <a:avLst/>
        </a:prstGeom>
      </xdr:spPr>
    </xdr:pic>
    <xdr:clientData/>
  </xdr:twoCellAnchor>
  <xdr:twoCellAnchor>
    <xdr:from>
      <xdr:col>8</xdr:col>
      <xdr:colOff>152681</xdr:colOff>
      <xdr:row>173</xdr:row>
      <xdr:rowOff>63500</xdr:rowOff>
    </xdr:from>
    <xdr:to>
      <xdr:col>8</xdr:col>
      <xdr:colOff>1228446</xdr:colOff>
      <xdr:row>173</xdr:row>
      <xdr:rowOff>698500</xdr:rowOff>
    </xdr:to>
    <xdr:pic>
      <xdr:nvPicPr>
        <xdr:cNvPr id="350" name="Obrázek 349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1508500"/>
          <a:ext cx="1075765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174</xdr:row>
      <xdr:rowOff>63500</xdr:rowOff>
    </xdr:from>
    <xdr:to>
      <xdr:col>8</xdr:col>
      <xdr:colOff>1015533</xdr:colOff>
      <xdr:row>174</xdr:row>
      <xdr:rowOff>698500</xdr:rowOff>
    </xdr:to>
    <xdr:pic>
      <xdr:nvPicPr>
        <xdr:cNvPr id="351" name="Obrázek 350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227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175</xdr:row>
      <xdr:rowOff>63500</xdr:rowOff>
    </xdr:from>
    <xdr:to>
      <xdr:col>8</xdr:col>
      <xdr:colOff>1224709</xdr:colOff>
      <xdr:row>175</xdr:row>
      <xdr:rowOff>698500</xdr:rowOff>
    </xdr:to>
    <xdr:pic>
      <xdr:nvPicPr>
        <xdr:cNvPr id="352" name="Obrázek 351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303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176</xdr:row>
      <xdr:rowOff>63500</xdr:rowOff>
    </xdr:from>
    <xdr:to>
      <xdr:col>8</xdr:col>
      <xdr:colOff>1224709</xdr:colOff>
      <xdr:row>176</xdr:row>
      <xdr:rowOff>698500</xdr:rowOff>
    </xdr:to>
    <xdr:pic>
      <xdr:nvPicPr>
        <xdr:cNvPr id="353" name="Obrázek 352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3794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177</xdr:row>
      <xdr:rowOff>63500</xdr:rowOff>
    </xdr:from>
    <xdr:to>
      <xdr:col>8</xdr:col>
      <xdr:colOff>1224709</xdr:colOff>
      <xdr:row>177</xdr:row>
      <xdr:rowOff>698500</xdr:rowOff>
    </xdr:to>
    <xdr:pic>
      <xdr:nvPicPr>
        <xdr:cNvPr id="354" name="Obrázek 353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55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178</xdr:row>
      <xdr:rowOff>63500</xdr:rowOff>
    </xdr:from>
    <xdr:to>
      <xdr:col>8</xdr:col>
      <xdr:colOff>985651</xdr:colOff>
      <xdr:row>178</xdr:row>
      <xdr:rowOff>698500</xdr:rowOff>
    </xdr:to>
    <xdr:pic>
      <xdr:nvPicPr>
        <xdr:cNvPr id="355" name="Obrázek 354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5318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179</xdr:row>
      <xdr:rowOff>63500</xdr:rowOff>
    </xdr:from>
    <xdr:to>
      <xdr:col>8</xdr:col>
      <xdr:colOff>1079612</xdr:colOff>
      <xdr:row>179</xdr:row>
      <xdr:rowOff>698500</xdr:rowOff>
    </xdr:to>
    <xdr:pic>
      <xdr:nvPicPr>
        <xdr:cNvPr id="356" name="Obrázek 355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608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180</xdr:row>
      <xdr:rowOff>63500</xdr:rowOff>
    </xdr:from>
    <xdr:to>
      <xdr:col>8</xdr:col>
      <xdr:colOff>1085170</xdr:colOff>
      <xdr:row>180</xdr:row>
      <xdr:rowOff>698500</xdr:rowOff>
    </xdr:to>
    <xdr:pic>
      <xdr:nvPicPr>
        <xdr:cNvPr id="357" name="Obrázek 356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36842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181</xdr:row>
      <xdr:rowOff>63500</xdr:rowOff>
    </xdr:from>
    <xdr:to>
      <xdr:col>8</xdr:col>
      <xdr:colOff>1221765</xdr:colOff>
      <xdr:row>181</xdr:row>
      <xdr:rowOff>698500</xdr:rowOff>
    </xdr:to>
    <xdr:pic>
      <xdr:nvPicPr>
        <xdr:cNvPr id="358" name="Obrázek 357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760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182</xdr:row>
      <xdr:rowOff>63500</xdr:rowOff>
    </xdr:from>
    <xdr:to>
      <xdr:col>8</xdr:col>
      <xdr:colOff>1221765</xdr:colOff>
      <xdr:row>182</xdr:row>
      <xdr:rowOff>698500</xdr:rowOff>
    </xdr:to>
    <xdr:pic>
      <xdr:nvPicPr>
        <xdr:cNvPr id="359" name="Obrázek 358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36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384268</xdr:colOff>
      <xdr:row>183</xdr:row>
      <xdr:rowOff>63500</xdr:rowOff>
    </xdr:from>
    <xdr:to>
      <xdr:col>8</xdr:col>
      <xdr:colOff>996856</xdr:colOff>
      <xdr:row>183</xdr:row>
      <xdr:rowOff>698500</xdr:rowOff>
    </xdr:to>
    <xdr:pic>
      <xdr:nvPicPr>
        <xdr:cNvPr id="360" name="Obrázek 359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39128500"/>
          <a:ext cx="612588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184</xdr:row>
      <xdr:rowOff>63500</xdr:rowOff>
    </xdr:from>
    <xdr:to>
      <xdr:col>8</xdr:col>
      <xdr:colOff>1074208</xdr:colOff>
      <xdr:row>184</xdr:row>
      <xdr:rowOff>698500</xdr:rowOff>
    </xdr:to>
    <xdr:pic>
      <xdr:nvPicPr>
        <xdr:cNvPr id="361" name="Obrázek 360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989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290237</xdr:colOff>
      <xdr:row>185</xdr:row>
      <xdr:rowOff>63500</xdr:rowOff>
    </xdr:from>
    <xdr:to>
      <xdr:col>8</xdr:col>
      <xdr:colOff>1090889</xdr:colOff>
      <xdr:row>185</xdr:row>
      <xdr:rowOff>698500</xdr:rowOff>
    </xdr:to>
    <xdr:pic>
      <xdr:nvPicPr>
        <xdr:cNvPr id="362" name="Obrázek 361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012" y="140652500"/>
          <a:ext cx="80065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186</xdr:row>
      <xdr:rowOff>63500</xdr:rowOff>
    </xdr:from>
    <xdr:to>
      <xdr:col>8</xdr:col>
      <xdr:colOff>1232179</xdr:colOff>
      <xdr:row>186</xdr:row>
      <xdr:rowOff>698500</xdr:rowOff>
    </xdr:to>
    <xdr:pic>
      <xdr:nvPicPr>
        <xdr:cNvPr id="363" name="Obrázek 362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4141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187</xdr:row>
      <xdr:rowOff>63500</xdr:rowOff>
    </xdr:from>
    <xdr:to>
      <xdr:col>8</xdr:col>
      <xdr:colOff>1232179</xdr:colOff>
      <xdr:row>187</xdr:row>
      <xdr:rowOff>698500</xdr:rowOff>
    </xdr:to>
    <xdr:pic>
      <xdr:nvPicPr>
        <xdr:cNvPr id="364" name="Obrázek 363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4217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384268</xdr:colOff>
      <xdr:row>188</xdr:row>
      <xdr:rowOff>63500</xdr:rowOff>
    </xdr:from>
    <xdr:to>
      <xdr:col>8</xdr:col>
      <xdr:colOff>996856</xdr:colOff>
      <xdr:row>188</xdr:row>
      <xdr:rowOff>698500</xdr:rowOff>
    </xdr:to>
    <xdr:pic>
      <xdr:nvPicPr>
        <xdr:cNvPr id="365" name="Obrázek 364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42938500"/>
          <a:ext cx="612588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189</xdr:row>
      <xdr:rowOff>63500</xdr:rowOff>
    </xdr:from>
    <xdr:to>
      <xdr:col>8</xdr:col>
      <xdr:colOff>1074208</xdr:colOff>
      <xdr:row>189</xdr:row>
      <xdr:rowOff>698500</xdr:rowOff>
    </xdr:to>
    <xdr:pic>
      <xdr:nvPicPr>
        <xdr:cNvPr id="366" name="Obrázek 365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4370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190</xdr:row>
      <xdr:rowOff>63500</xdr:rowOff>
    </xdr:from>
    <xdr:to>
      <xdr:col>8</xdr:col>
      <xdr:colOff>1074208</xdr:colOff>
      <xdr:row>190</xdr:row>
      <xdr:rowOff>698500</xdr:rowOff>
    </xdr:to>
    <xdr:pic>
      <xdr:nvPicPr>
        <xdr:cNvPr id="367" name="Obrázek 366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4446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191</xdr:row>
      <xdr:rowOff>63500</xdr:rowOff>
    </xdr:from>
    <xdr:to>
      <xdr:col>8</xdr:col>
      <xdr:colOff>1221765</xdr:colOff>
      <xdr:row>191</xdr:row>
      <xdr:rowOff>698500</xdr:rowOff>
    </xdr:to>
    <xdr:pic>
      <xdr:nvPicPr>
        <xdr:cNvPr id="368" name="Obrázek 367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522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192</xdr:row>
      <xdr:rowOff>63500</xdr:rowOff>
    </xdr:from>
    <xdr:to>
      <xdr:col>8</xdr:col>
      <xdr:colOff>1221765</xdr:colOff>
      <xdr:row>192</xdr:row>
      <xdr:rowOff>698500</xdr:rowOff>
    </xdr:to>
    <xdr:pic>
      <xdr:nvPicPr>
        <xdr:cNvPr id="369" name="Obrázek 368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598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193</xdr:row>
      <xdr:rowOff>63500</xdr:rowOff>
    </xdr:from>
    <xdr:to>
      <xdr:col>8</xdr:col>
      <xdr:colOff>981916</xdr:colOff>
      <xdr:row>193</xdr:row>
      <xdr:rowOff>698500</xdr:rowOff>
    </xdr:to>
    <xdr:pic>
      <xdr:nvPicPr>
        <xdr:cNvPr id="370" name="Obrázek 369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4674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194</xdr:row>
      <xdr:rowOff>63500</xdr:rowOff>
    </xdr:from>
    <xdr:to>
      <xdr:col>8</xdr:col>
      <xdr:colOff>1085170</xdr:colOff>
      <xdr:row>194</xdr:row>
      <xdr:rowOff>698500</xdr:rowOff>
    </xdr:to>
    <xdr:pic>
      <xdr:nvPicPr>
        <xdr:cNvPr id="371" name="Obrázek 370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47510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195</xdr:row>
      <xdr:rowOff>63500</xdr:rowOff>
    </xdr:from>
    <xdr:to>
      <xdr:col>8</xdr:col>
      <xdr:colOff>1085170</xdr:colOff>
      <xdr:row>195</xdr:row>
      <xdr:rowOff>698500</xdr:rowOff>
    </xdr:to>
    <xdr:pic>
      <xdr:nvPicPr>
        <xdr:cNvPr id="372" name="Obrázek 371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148272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196</xdr:row>
      <xdr:rowOff>63500</xdr:rowOff>
    </xdr:from>
    <xdr:to>
      <xdr:col>8</xdr:col>
      <xdr:colOff>1221765</xdr:colOff>
      <xdr:row>196</xdr:row>
      <xdr:rowOff>698500</xdr:rowOff>
    </xdr:to>
    <xdr:pic>
      <xdr:nvPicPr>
        <xdr:cNvPr id="373" name="Obrázek 372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903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197</xdr:row>
      <xdr:rowOff>63500</xdr:rowOff>
    </xdr:from>
    <xdr:to>
      <xdr:col>8</xdr:col>
      <xdr:colOff>1221765</xdr:colOff>
      <xdr:row>197</xdr:row>
      <xdr:rowOff>698500</xdr:rowOff>
    </xdr:to>
    <xdr:pic>
      <xdr:nvPicPr>
        <xdr:cNvPr id="374" name="Obrázek 373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4979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198</xdr:row>
      <xdr:rowOff>63500</xdr:rowOff>
    </xdr:from>
    <xdr:to>
      <xdr:col>8</xdr:col>
      <xdr:colOff>1015533</xdr:colOff>
      <xdr:row>198</xdr:row>
      <xdr:rowOff>698500</xdr:rowOff>
    </xdr:to>
    <xdr:pic>
      <xdr:nvPicPr>
        <xdr:cNvPr id="375" name="Obrázek 374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055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199</xdr:row>
      <xdr:rowOff>63500</xdr:rowOff>
    </xdr:from>
    <xdr:to>
      <xdr:col>8</xdr:col>
      <xdr:colOff>1015533</xdr:colOff>
      <xdr:row>199</xdr:row>
      <xdr:rowOff>698500</xdr:rowOff>
    </xdr:to>
    <xdr:pic>
      <xdr:nvPicPr>
        <xdr:cNvPr id="376" name="Obrázek 375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132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200</xdr:row>
      <xdr:rowOff>63500</xdr:rowOff>
    </xdr:from>
    <xdr:to>
      <xdr:col>8</xdr:col>
      <xdr:colOff>978179</xdr:colOff>
      <xdr:row>200</xdr:row>
      <xdr:rowOff>698500</xdr:rowOff>
    </xdr:to>
    <xdr:pic>
      <xdr:nvPicPr>
        <xdr:cNvPr id="377" name="Obrázek 376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2082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327109</xdr:colOff>
      <xdr:row>201</xdr:row>
      <xdr:rowOff>63500</xdr:rowOff>
    </xdr:from>
    <xdr:to>
      <xdr:col>8</xdr:col>
      <xdr:colOff>1054017</xdr:colOff>
      <xdr:row>201</xdr:row>
      <xdr:rowOff>698500</xdr:rowOff>
    </xdr:to>
    <xdr:pic>
      <xdr:nvPicPr>
        <xdr:cNvPr id="378" name="Obrázek 377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52844500"/>
          <a:ext cx="72690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202</xdr:row>
      <xdr:rowOff>63500</xdr:rowOff>
    </xdr:from>
    <xdr:to>
      <xdr:col>8</xdr:col>
      <xdr:colOff>1015533</xdr:colOff>
      <xdr:row>202</xdr:row>
      <xdr:rowOff>698500</xdr:rowOff>
    </xdr:to>
    <xdr:pic>
      <xdr:nvPicPr>
        <xdr:cNvPr id="379" name="Obrázek 378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360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203</xdr:row>
      <xdr:rowOff>63500</xdr:rowOff>
    </xdr:from>
    <xdr:to>
      <xdr:col>8</xdr:col>
      <xdr:colOff>1211741</xdr:colOff>
      <xdr:row>203</xdr:row>
      <xdr:rowOff>698500</xdr:rowOff>
    </xdr:to>
    <xdr:pic>
      <xdr:nvPicPr>
        <xdr:cNvPr id="380" name="Obrázek 379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5436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204</xdr:row>
      <xdr:rowOff>63500</xdr:rowOff>
    </xdr:from>
    <xdr:to>
      <xdr:col>8</xdr:col>
      <xdr:colOff>1211741</xdr:colOff>
      <xdr:row>204</xdr:row>
      <xdr:rowOff>698500</xdr:rowOff>
    </xdr:to>
    <xdr:pic>
      <xdr:nvPicPr>
        <xdr:cNvPr id="381" name="Obrázek 380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5513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205</xdr:row>
      <xdr:rowOff>63500</xdr:rowOff>
    </xdr:from>
    <xdr:to>
      <xdr:col>8</xdr:col>
      <xdr:colOff>978179</xdr:colOff>
      <xdr:row>205</xdr:row>
      <xdr:rowOff>698500</xdr:rowOff>
    </xdr:to>
    <xdr:pic>
      <xdr:nvPicPr>
        <xdr:cNvPr id="383" name="Obrázek 382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5892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206</xdr:row>
      <xdr:rowOff>63500</xdr:rowOff>
    </xdr:from>
    <xdr:to>
      <xdr:col>8</xdr:col>
      <xdr:colOff>1068953</xdr:colOff>
      <xdr:row>206</xdr:row>
      <xdr:rowOff>698500</xdr:rowOff>
    </xdr:to>
    <xdr:pic>
      <xdr:nvPicPr>
        <xdr:cNvPr id="384" name="Obrázek 383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5665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207</xdr:row>
      <xdr:rowOff>63500</xdr:rowOff>
    </xdr:from>
    <xdr:to>
      <xdr:col>8</xdr:col>
      <xdr:colOff>1015533</xdr:colOff>
      <xdr:row>207</xdr:row>
      <xdr:rowOff>698500</xdr:rowOff>
    </xdr:to>
    <xdr:pic>
      <xdr:nvPicPr>
        <xdr:cNvPr id="385" name="Obrázek 384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5741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208</xdr:row>
      <xdr:rowOff>63500</xdr:rowOff>
    </xdr:from>
    <xdr:to>
      <xdr:col>8</xdr:col>
      <xdr:colOff>1221765</xdr:colOff>
      <xdr:row>208</xdr:row>
      <xdr:rowOff>698500</xdr:rowOff>
    </xdr:to>
    <xdr:pic>
      <xdr:nvPicPr>
        <xdr:cNvPr id="386" name="Obrázek 385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5817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209</xdr:row>
      <xdr:rowOff>63500</xdr:rowOff>
    </xdr:from>
    <xdr:to>
      <xdr:col>8</xdr:col>
      <xdr:colOff>1221765</xdr:colOff>
      <xdr:row>209</xdr:row>
      <xdr:rowOff>698500</xdr:rowOff>
    </xdr:to>
    <xdr:pic>
      <xdr:nvPicPr>
        <xdr:cNvPr id="387" name="Obrázek 386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5894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210</xdr:row>
      <xdr:rowOff>63500</xdr:rowOff>
    </xdr:from>
    <xdr:to>
      <xdr:col>8</xdr:col>
      <xdr:colOff>978179</xdr:colOff>
      <xdr:row>210</xdr:row>
      <xdr:rowOff>698500</xdr:rowOff>
    </xdr:to>
    <xdr:pic>
      <xdr:nvPicPr>
        <xdr:cNvPr id="388" name="Obrázek 387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59702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327109</xdr:colOff>
      <xdr:row>211</xdr:row>
      <xdr:rowOff>63500</xdr:rowOff>
    </xdr:from>
    <xdr:to>
      <xdr:col>8</xdr:col>
      <xdr:colOff>1054017</xdr:colOff>
      <xdr:row>211</xdr:row>
      <xdr:rowOff>698500</xdr:rowOff>
    </xdr:to>
    <xdr:pic>
      <xdr:nvPicPr>
        <xdr:cNvPr id="389" name="Obrázek 388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60464500"/>
          <a:ext cx="72690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212</xdr:row>
      <xdr:rowOff>63500</xdr:rowOff>
    </xdr:from>
    <xdr:to>
      <xdr:col>8</xdr:col>
      <xdr:colOff>1015533</xdr:colOff>
      <xdr:row>212</xdr:row>
      <xdr:rowOff>698500</xdr:rowOff>
    </xdr:to>
    <xdr:pic>
      <xdr:nvPicPr>
        <xdr:cNvPr id="390" name="Obrázek 389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6122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213</xdr:row>
      <xdr:rowOff>63500</xdr:rowOff>
    </xdr:from>
    <xdr:to>
      <xdr:col>8</xdr:col>
      <xdr:colOff>1221765</xdr:colOff>
      <xdr:row>213</xdr:row>
      <xdr:rowOff>698500</xdr:rowOff>
    </xdr:to>
    <xdr:pic>
      <xdr:nvPicPr>
        <xdr:cNvPr id="391" name="Obrázek 390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198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214</xdr:row>
      <xdr:rowOff>63500</xdr:rowOff>
    </xdr:from>
    <xdr:to>
      <xdr:col>8</xdr:col>
      <xdr:colOff>1221765</xdr:colOff>
      <xdr:row>214</xdr:row>
      <xdr:rowOff>698500</xdr:rowOff>
    </xdr:to>
    <xdr:pic>
      <xdr:nvPicPr>
        <xdr:cNvPr id="392" name="Obrázek 391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275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215</xdr:row>
      <xdr:rowOff>63500</xdr:rowOff>
    </xdr:from>
    <xdr:to>
      <xdr:col>8</xdr:col>
      <xdr:colOff>974446</xdr:colOff>
      <xdr:row>215</xdr:row>
      <xdr:rowOff>698500</xdr:rowOff>
    </xdr:to>
    <xdr:pic>
      <xdr:nvPicPr>
        <xdr:cNvPr id="394" name="Obrázek 393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63512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216</xdr:row>
      <xdr:rowOff>63500</xdr:rowOff>
    </xdr:from>
    <xdr:to>
      <xdr:col>8</xdr:col>
      <xdr:colOff>1058863</xdr:colOff>
      <xdr:row>216</xdr:row>
      <xdr:rowOff>698500</xdr:rowOff>
    </xdr:to>
    <xdr:pic>
      <xdr:nvPicPr>
        <xdr:cNvPr id="395" name="Obrázek 394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64274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217</xdr:row>
      <xdr:rowOff>63500</xdr:rowOff>
    </xdr:from>
    <xdr:to>
      <xdr:col>8</xdr:col>
      <xdr:colOff>1015533</xdr:colOff>
      <xdr:row>217</xdr:row>
      <xdr:rowOff>698500</xdr:rowOff>
    </xdr:to>
    <xdr:pic>
      <xdr:nvPicPr>
        <xdr:cNvPr id="396" name="Obrázek 395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6503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218</xdr:row>
      <xdr:rowOff>63500</xdr:rowOff>
    </xdr:from>
    <xdr:to>
      <xdr:col>8</xdr:col>
      <xdr:colOff>1221765</xdr:colOff>
      <xdr:row>218</xdr:row>
      <xdr:rowOff>698500</xdr:rowOff>
    </xdr:to>
    <xdr:pic>
      <xdr:nvPicPr>
        <xdr:cNvPr id="397" name="Obrázek 396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579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219</xdr:row>
      <xdr:rowOff>63500</xdr:rowOff>
    </xdr:from>
    <xdr:to>
      <xdr:col>8</xdr:col>
      <xdr:colOff>1221765</xdr:colOff>
      <xdr:row>219</xdr:row>
      <xdr:rowOff>698500</xdr:rowOff>
    </xdr:to>
    <xdr:pic>
      <xdr:nvPicPr>
        <xdr:cNvPr id="398" name="Obrázek 397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665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327109</xdr:colOff>
      <xdr:row>220</xdr:row>
      <xdr:rowOff>63500</xdr:rowOff>
    </xdr:from>
    <xdr:to>
      <xdr:col>8</xdr:col>
      <xdr:colOff>1054017</xdr:colOff>
      <xdr:row>220</xdr:row>
      <xdr:rowOff>698500</xdr:rowOff>
    </xdr:to>
    <xdr:pic>
      <xdr:nvPicPr>
        <xdr:cNvPr id="399" name="Obrázek 398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167322500"/>
          <a:ext cx="72690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221</xdr:row>
      <xdr:rowOff>63500</xdr:rowOff>
    </xdr:from>
    <xdr:to>
      <xdr:col>8</xdr:col>
      <xdr:colOff>1068953</xdr:colOff>
      <xdr:row>221</xdr:row>
      <xdr:rowOff>698500</xdr:rowOff>
    </xdr:to>
    <xdr:pic>
      <xdr:nvPicPr>
        <xdr:cNvPr id="400" name="Obrázek 399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6808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222</xdr:row>
      <xdr:rowOff>63500</xdr:rowOff>
    </xdr:from>
    <xdr:to>
      <xdr:col>8</xdr:col>
      <xdr:colOff>1211741</xdr:colOff>
      <xdr:row>222</xdr:row>
      <xdr:rowOff>698500</xdr:rowOff>
    </xdr:to>
    <xdr:pic>
      <xdr:nvPicPr>
        <xdr:cNvPr id="401" name="Obrázek 400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6884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223</xdr:row>
      <xdr:rowOff>63500</xdr:rowOff>
    </xdr:from>
    <xdr:to>
      <xdr:col>8</xdr:col>
      <xdr:colOff>1211741</xdr:colOff>
      <xdr:row>223</xdr:row>
      <xdr:rowOff>698500</xdr:rowOff>
    </xdr:to>
    <xdr:pic>
      <xdr:nvPicPr>
        <xdr:cNvPr id="402" name="Obrázek 401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6960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224</xdr:row>
      <xdr:rowOff>63500</xdr:rowOff>
    </xdr:from>
    <xdr:to>
      <xdr:col>8</xdr:col>
      <xdr:colOff>1063840</xdr:colOff>
      <xdr:row>224</xdr:row>
      <xdr:rowOff>698500</xdr:rowOff>
    </xdr:to>
    <xdr:pic>
      <xdr:nvPicPr>
        <xdr:cNvPr id="403" name="Obrázek 402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037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225</xdr:row>
      <xdr:rowOff>63500</xdr:rowOff>
    </xdr:from>
    <xdr:to>
      <xdr:col>8</xdr:col>
      <xdr:colOff>1063840</xdr:colOff>
      <xdr:row>225</xdr:row>
      <xdr:rowOff>698500</xdr:rowOff>
    </xdr:to>
    <xdr:pic>
      <xdr:nvPicPr>
        <xdr:cNvPr id="404" name="Obrázek 403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1132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226</xdr:row>
      <xdr:rowOff>63500</xdr:rowOff>
    </xdr:from>
    <xdr:to>
      <xdr:col>8</xdr:col>
      <xdr:colOff>1202090</xdr:colOff>
      <xdr:row>226</xdr:row>
      <xdr:rowOff>698500</xdr:rowOff>
    </xdr:to>
    <xdr:pic>
      <xdr:nvPicPr>
        <xdr:cNvPr id="405" name="Obrázek 404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17189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227</xdr:row>
      <xdr:rowOff>63500</xdr:rowOff>
    </xdr:from>
    <xdr:to>
      <xdr:col>8</xdr:col>
      <xdr:colOff>1202090</xdr:colOff>
      <xdr:row>227</xdr:row>
      <xdr:rowOff>698500</xdr:rowOff>
    </xdr:to>
    <xdr:pic>
      <xdr:nvPicPr>
        <xdr:cNvPr id="406" name="Obrázek 405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172656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228</xdr:row>
      <xdr:rowOff>63500</xdr:rowOff>
    </xdr:from>
    <xdr:to>
      <xdr:col>8</xdr:col>
      <xdr:colOff>1058863</xdr:colOff>
      <xdr:row>228</xdr:row>
      <xdr:rowOff>698500</xdr:rowOff>
    </xdr:to>
    <xdr:pic>
      <xdr:nvPicPr>
        <xdr:cNvPr id="407" name="Obrázek 406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3418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229</xdr:row>
      <xdr:rowOff>63500</xdr:rowOff>
    </xdr:from>
    <xdr:to>
      <xdr:col>8</xdr:col>
      <xdr:colOff>1058863</xdr:colOff>
      <xdr:row>229</xdr:row>
      <xdr:rowOff>698500</xdr:rowOff>
    </xdr:to>
    <xdr:pic>
      <xdr:nvPicPr>
        <xdr:cNvPr id="408" name="Obrázek 407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4180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230</xdr:row>
      <xdr:rowOff>63500</xdr:rowOff>
    </xdr:from>
    <xdr:to>
      <xdr:col>8</xdr:col>
      <xdr:colOff>1221765</xdr:colOff>
      <xdr:row>230</xdr:row>
      <xdr:rowOff>698500</xdr:rowOff>
    </xdr:to>
    <xdr:pic>
      <xdr:nvPicPr>
        <xdr:cNvPr id="409" name="Obrázek 408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494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231</xdr:row>
      <xdr:rowOff>63500</xdr:rowOff>
    </xdr:from>
    <xdr:to>
      <xdr:col>8</xdr:col>
      <xdr:colOff>1221765</xdr:colOff>
      <xdr:row>231</xdr:row>
      <xdr:rowOff>698500</xdr:rowOff>
    </xdr:to>
    <xdr:pic>
      <xdr:nvPicPr>
        <xdr:cNvPr id="410" name="Obrázek 409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570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232</xdr:row>
      <xdr:rowOff>63500</xdr:rowOff>
    </xdr:from>
    <xdr:to>
      <xdr:col>8</xdr:col>
      <xdr:colOff>1058863</xdr:colOff>
      <xdr:row>232</xdr:row>
      <xdr:rowOff>698500</xdr:rowOff>
    </xdr:to>
    <xdr:pic>
      <xdr:nvPicPr>
        <xdr:cNvPr id="411" name="Obrázek 410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176466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233</xdr:row>
      <xdr:rowOff>63500</xdr:rowOff>
    </xdr:from>
    <xdr:to>
      <xdr:col>8</xdr:col>
      <xdr:colOff>1063840</xdr:colOff>
      <xdr:row>233</xdr:row>
      <xdr:rowOff>698500</xdr:rowOff>
    </xdr:to>
    <xdr:pic>
      <xdr:nvPicPr>
        <xdr:cNvPr id="412" name="Obrázek 411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77228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234</xdr:row>
      <xdr:rowOff>63500</xdr:rowOff>
    </xdr:from>
    <xdr:to>
      <xdr:col>8</xdr:col>
      <xdr:colOff>1221765</xdr:colOff>
      <xdr:row>234</xdr:row>
      <xdr:rowOff>698500</xdr:rowOff>
    </xdr:to>
    <xdr:pic>
      <xdr:nvPicPr>
        <xdr:cNvPr id="413" name="Obrázek 412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799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235</xdr:row>
      <xdr:rowOff>63500</xdr:rowOff>
    </xdr:from>
    <xdr:to>
      <xdr:col>8</xdr:col>
      <xdr:colOff>1221765</xdr:colOff>
      <xdr:row>235</xdr:row>
      <xdr:rowOff>698500</xdr:rowOff>
    </xdr:to>
    <xdr:pic>
      <xdr:nvPicPr>
        <xdr:cNvPr id="414" name="Obrázek 413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7875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236</xdr:row>
      <xdr:rowOff>63500</xdr:rowOff>
    </xdr:from>
    <xdr:to>
      <xdr:col>8</xdr:col>
      <xdr:colOff>1008063</xdr:colOff>
      <xdr:row>236</xdr:row>
      <xdr:rowOff>698500</xdr:rowOff>
    </xdr:to>
    <xdr:pic>
      <xdr:nvPicPr>
        <xdr:cNvPr id="415" name="Obrázek 414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7951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237</xdr:row>
      <xdr:rowOff>63500</xdr:rowOff>
    </xdr:from>
    <xdr:to>
      <xdr:col>8</xdr:col>
      <xdr:colOff>1008063</xdr:colOff>
      <xdr:row>237</xdr:row>
      <xdr:rowOff>698500</xdr:rowOff>
    </xdr:to>
    <xdr:pic>
      <xdr:nvPicPr>
        <xdr:cNvPr id="5280" name="Obrázek 5279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8027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238</xdr:row>
      <xdr:rowOff>63500</xdr:rowOff>
    </xdr:from>
    <xdr:to>
      <xdr:col>8</xdr:col>
      <xdr:colOff>1074208</xdr:colOff>
      <xdr:row>238</xdr:row>
      <xdr:rowOff>698500</xdr:rowOff>
    </xdr:to>
    <xdr:pic>
      <xdr:nvPicPr>
        <xdr:cNvPr id="5281" name="Obrázek 5280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8103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239</xdr:row>
      <xdr:rowOff>63500</xdr:rowOff>
    </xdr:from>
    <xdr:to>
      <xdr:col>8</xdr:col>
      <xdr:colOff>1221765</xdr:colOff>
      <xdr:row>239</xdr:row>
      <xdr:rowOff>698500</xdr:rowOff>
    </xdr:to>
    <xdr:pic>
      <xdr:nvPicPr>
        <xdr:cNvPr id="5283" name="Obrázek 5282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180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240</xdr:row>
      <xdr:rowOff>63500</xdr:rowOff>
    </xdr:from>
    <xdr:to>
      <xdr:col>8</xdr:col>
      <xdr:colOff>1221765</xdr:colOff>
      <xdr:row>240</xdr:row>
      <xdr:rowOff>698500</xdr:rowOff>
    </xdr:to>
    <xdr:pic>
      <xdr:nvPicPr>
        <xdr:cNvPr id="5284" name="Obrázek 5283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25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241</xdr:row>
      <xdr:rowOff>63500</xdr:rowOff>
    </xdr:from>
    <xdr:to>
      <xdr:col>8</xdr:col>
      <xdr:colOff>1063840</xdr:colOff>
      <xdr:row>241</xdr:row>
      <xdr:rowOff>698500</xdr:rowOff>
    </xdr:to>
    <xdr:pic>
      <xdr:nvPicPr>
        <xdr:cNvPr id="5285" name="Obrázek 5284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183324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242</xdr:row>
      <xdr:rowOff>63500</xdr:rowOff>
    </xdr:from>
    <xdr:to>
      <xdr:col>8</xdr:col>
      <xdr:colOff>1221765</xdr:colOff>
      <xdr:row>242</xdr:row>
      <xdr:rowOff>698500</xdr:rowOff>
    </xdr:to>
    <xdr:pic>
      <xdr:nvPicPr>
        <xdr:cNvPr id="5286" name="Obrázek 5285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408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243</xdr:row>
      <xdr:rowOff>63500</xdr:rowOff>
    </xdr:from>
    <xdr:to>
      <xdr:col>8</xdr:col>
      <xdr:colOff>1221765</xdr:colOff>
      <xdr:row>243</xdr:row>
      <xdr:rowOff>698500</xdr:rowOff>
    </xdr:to>
    <xdr:pic>
      <xdr:nvPicPr>
        <xdr:cNvPr id="5287" name="Obrázek 528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484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244</xdr:row>
      <xdr:rowOff>63500</xdr:rowOff>
    </xdr:from>
    <xdr:to>
      <xdr:col>8</xdr:col>
      <xdr:colOff>1074208</xdr:colOff>
      <xdr:row>244</xdr:row>
      <xdr:rowOff>698500</xdr:rowOff>
    </xdr:to>
    <xdr:pic>
      <xdr:nvPicPr>
        <xdr:cNvPr id="5288" name="Obrázek 5287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8561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245</xdr:row>
      <xdr:rowOff>63500</xdr:rowOff>
    </xdr:from>
    <xdr:to>
      <xdr:col>8</xdr:col>
      <xdr:colOff>1221765</xdr:colOff>
      <xdr:row>245</xdr:row>
      <xdr:rowOff>698500</xdr:rowOff>
    </xdr:to>
    <xdr:pic>
      <xdr:nvPicPr>
        <xdr:cNvPr id="5289" name="Obrázek 5288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637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246</xdr:row>
      <xdr:rowOff>63500</xdr:rowOff>
    </xdr:from>
    <xdr:to>
      <xdr:col>8</xdr:col>
      <xdr:colOff>1221765</xdr:colOff>
      <xdr:row>246</xdr:row>
      <xdr:rowOff>698500</xdr:rowOff>
    </xdr:to>
    <xdr:pic>
      <xdr:nvPicPr>
        <xdr:cNvPr id="5290" name="Obrázek 5289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8713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247</xdr:row>
      <xdr:rowOff>63500</xdr:rowOff>
    </xdr:from>
    <xdr:to>
      <xdr:col>8</xdr:col>
      <xdr:colOff>1004328</xdr:colOff>
      <xdr:row>247</xdr:row>
      <xdr:rowOff>698500</xdr:rowOff>
    </xdr:to>
    <xdr:pic>
      <xdr:nvPicPr>
        <xdr:cNvPr id="5291" name="Obrázek 5290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789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248</xdr:row>
      <xdr:rowOff>63500</xdr:rowOff>
    </xdr:from>
    <xdr:to>
      <xdr:col>8</xdr:col>
      <xdr:colOff>1004328</xdr:colOff>
      <xdr:row>248</xdr:row>
      <xdr:rowOff>698500</xdr:rowOff>
    </xdr:to>
    <xdr:pic>
      <xdr:nvPicPr>
        <xdr:cNvPr id="5292" name="Obrázek 5291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865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249</xdr:row>
      <xdr:rowOff>63500</xdr:rowOff>
    </xdr:from>
    <xdr:to>
      <xdr:col>8</xdr:col>
      <xdr:colOff>1004328</xdr:colOff>
      <xdr:row>249</xdr:row>
      <xdr:rowOff>698500</xdr:rowOff>
    </xdr:to>
    <xdr:pic>
      <xdr:nvPicPr>
        <xdr:cNvPr id="5293" name="Obrázek 5292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8942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250</xdr:row>
      <xdr:rowOff>63500</xdr:rowOff>
    </xdr:from>
    <xdr:to>
      <xdr:col>8</xdr:col>
      <xdr:colOff>1004328</xdr:colOff>
      <xdr:row>250</xdr:row>
      <xdr:rowOff>698500</xdr:rowOff>
    </xdr:to>
    <xdr:pic>
      <xdr:nvPicPr>
        <xdr:cNvPr id="5294" name="Obrázek 5293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9018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251</xdr:row>
      <xdr:rowOff>63500</xdr:rowOff>
    </xdr:from>
    <xdr:to>
      <xdr:col>8</xdr:col>
      <xdr:colOff>1008063</xdr:colOff>
      <xdr:row>251</xdr:row>
      <xdr:rowOff>698500</xdr:rowOff>
    </xdr:to>
    <xdr:pic>
      <xdr:nvPicPr>
        <xdr:cNvPr id="5295" name="Obrázek 5294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094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252</xdr:row>
      <xdr:rowOff>63500</xdr:rowOff>
    </xdr:from>
    <xdr:to>
      <xdr:col>8</xdr:col>
      <xdr:colOff>1008063</xdr:colOff>
      <xdr:row>252</xdr:row>
      <xdr:rowOff>698500</xdr:rowOff>
    </xdr:to>
    <xdr:pic>
      <xdr:nvPicPr>
        <xdr:cNvPr id="5296" name="Obrázek 5295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170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253</xdr:row>
      <xdr:rowOff>63500</xdr:rowOff>
    </xdr:from>
    <xdr:to>
      <xdr:col>8</xdr:col>
      <xdr:colOff>978179</xdr:colOff>
      <xdr:row>253</xdr:row>
      <xdr:rowOff>698500</xdr:rowOff>
    </xdr:to>
    <xdr:pic>
      <xdr:nvPicPr>
        <xdr:cNvPr id="5297" name="Obrázek 5296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92468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255</xdr:row>
      <xdr:rowOff>63500</xdr:rowOff>
    </xdr:from>
    <xdr:to>
      <xdr:col>8</xdr:col>
      <xdr:colOff>1015533</xdr:colOff>
      <xdr:row>255</xdr:row>
      <xdr:rowOff>698500</xdr:rowOff>
    </xdr:to>
    <xdr:pic>
      <xdr:nvPicPr>
        <xdr:cNvPr id="5298" name="Obrázek 5297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93992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138113</xdr:colOff>
      <xdr:row>256</xdr:row>
      <xdr:rowOff>63500</xdr:rowOff>
    </xdr:from>
    <xdr:to>
      <xdr:col>8</xdr:col>
      <xdr:colOff>1243013</xdr:colOff>
      <xdr:row>256</xdr:row>
      <xdr:rowOff>698500</xdr:rowOff>
    </xdr:to>
    <xdr:pic>
      <xdr:nvPicPr>
        <xdr:cNvPr id="5299" name="Obrázek 5298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194754500"/>
          <a:ext cx="1104900" cy="635000"/>
        </a:xfrm>
        <a:prstGeom prst="rect">
          <a:avLst/>
        </a:prstGeom>
      </xdr:spPr>
    </xdr:pic>
    <xdr:clientData/>
  </xdr:twoCellAnchor>
  <xdr:twoCellAnchor>
    <xdr:from>
      <xdr:col>8</xdr:col>
      <xdr:colOff>138113</xdr:colOff>
      <xdr:row>257</xdr:row>
      <xdr:rowOff>63500</xdr:rowOff>
    </xdr:from>
    <xdr:to>
      <xdr:col>8</xdr:col>
      <xdr:colOff>1243013</xdr:colOff>
      <xdr:row>257</xdr:row>
      <xdr:rowOff>698500</xdr:rowOff>
    </xdr:to>
    <xdr:pic>
      <xdr:nvPicPr>
        <xdr:cNvPr id="5300" name="Obrázek 5299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195516500"/>
          <a:ext cx="1104900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258</xdr:row>
      <xdr:rowOff>63500</xdr:rowOff>
    </xdr:from>
    <xdr:to>
      <xdr:col>8</xdr:col>
      <xdr:colOff>985651</xdr:colOff>
      <xdr:row>258</xdr:row>
      <xdr:rowOff>698500</xdr:rowOff>
    </xdr:to>
    <xdr:pic>
      <xdr:nvPicPr>
        <xdr:cNvPr id="5301" name="Obrázek 5300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96278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336428</xdr:colOff>
      <xdr:row>259</xdr:row>
      <xdr:rowOff>63500</xdr:rowOff>
    </xdr:from>
    <xdr:to>
      <xdr:col>8</xdr:col>
      <xdr:colOff>1044697</xdr:colOff>
      <xdr:row>259</xdr:row>
      <xdr:rowOff>698500</xdr:rowOff>
    </xdr:to>
    <xdr:pic>
      <xdr:nvPicPr>
        <xdr:cNvPr id="5302" name="Obrázek 5301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9203" y="197040500"/>
          <a:ext cx="70826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260</xdr:row>
      <xdr:rowOff>63500</xdr:rowOff>
    </xdr:from>
    <xdr:to>
      <xdr:col>8</xdr:col>
      <xdr:colOff>1008063</xdr:colOff>
      <xdr:row>260</xdr:row>
      <xdr:rowOff>698500</xdr:rowOff>
    </xdr:to>
    <xdr:pic>
      <xdr:nvPicPr>
        <xdr:cNvPr id="5303" name="Obrázek 5302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9780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261</xdr:row>
      <xdr:rowOff>63500</xdr:rowOff>
    </xdr:from>
    <xdr:to>
      <xdr:col>8</xdr:col>
      <xdr:colOff>1232179</xdr:colOff>
      <xdr:row>261</xdr:row>
      <xdr:rowOff>698500</xdr:rowOff>
    </xdr:to>
    <xdr:pic>
      <xdr:nvPicPr>
        <xdr:cNvPr id="5304" name="Obrázek 5303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9856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262</xdr:row>
      <xdr:rowOff>63500</xdr:rowOff>
    </xdr:from>
    <xdr:to>
      <xdr:col>8</xdr:col>
      <xdr:colOff>1232179</xdr:colOff>
      <xdr:row>262</xdr:row>
      <xdr:rowOff>698500</xdr:rowOff>
    </xdr:to>
    <xdr:pic>
      <xdr:nvPicPr>
        <xdr:cNvPr id="5305" name="Obrázek 5304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9932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263</xdr:row>
      <xdr:rowOff>63500</xdr:rowOff>
    </xdr:from>
    <xdr:to>
      <xdr:col>8</xdr:col>
      <xdr:colOff>981916</xdr:colOff>
      <xdr:row>263</xdr:row>
      <xdr:rowOff>698500</xdr:rowOff>
    </xdr:to>
    <xdr:pic>
      <xdr:nvPicPr>
        <xdr:cNvPr id="5306" name="Obrázek 5305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20008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264</xdr:row>
      <xdr:rowOff>63500</xdr:rowOff>
    </xdr:from>
    <xdr:to>
      <xdr:col>8</xdr:col>
      <xdr:colOff>1035844</xdr:colOff>
      <xdr:row>264</xdr:row>
      <xdr:rowOff>698500</xdr:rowOff>
    </xdr:to>
    <xdr:pic>
      <xdr:nvPicPr>
        <xdr:cNvPr id="5307" name="Obrázek 5306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200850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265</xdr:row>
      <xdr:rowOff>63500</xdr:rowOff>
    </xdr:from>
    <xdr:to>
      <xdr:col>8</xdr:col>
      <xdr:colOff>1015533</xdr:colOff>
      <xdr:row>265</xdr:row>
      <xdr:rowOff>698500</xdr:rowOff>
    </xdr:to>
    <xdr:pic>
      <xdr:nvPicPr>
        <xdr:cNvPr id="5308" name="Obrázek 5307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1612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266</xdr:row>
      <xdr:rowOff>63500</xdr:rowOff>
    </xdr:from>
    <xdr:to>
      <xdr:col>8</xdr:col>
      <xdr:colOff>1232179</xdr:colOff>
      <xdr:row>266</xdr:row>
      <xdr:rowOff>698500</xdr:rowOff>
    </xdr:to>
    <xdr:pic>
      <xdr:nvPicPr>
        <xdr:cNvPr id="5309" name="Obrázek 5308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0237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267</xdr:row>
      <xdr:rowOff>63500</xdr:rowOff>
    </xdr:from>
    <xdr:to>
      <xdr:col>8</xdr:col>
      <xdr:colOff>1232179</xdr:colOff>
      <xdr:row>267</xdr:row>
      <xdr:rowOff>698500</xdr:rowOff>
    </xdr:to>
    <xdr:pic>
      <xdr:nvPicPr>
        <xdr:cNvPr id="5310" name="Obrázek 5309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0313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268</xdr:row>
      <xdr:rowOff>63500</xdr:rowOff>
    </xdr:from>
    <xdr:to>
      <xdr:col>8</xdr:col>
      <xdr:colOff>985651</xdr:colOff>
      <xdr:row>268</xdr:row>
      <xdr:rowOff>698500</xdr:rowOff>
    </xdr:to>
    <xdr:pic>
      <xdr:nvPicPr>
        <xdr:cNvPr id="5311" name="Obrázek 5310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203898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340911</xdr:colOff>
      <xdr:row>269</xdr:row>
      <xdr:rowOff>63500</xdr:rowOff>
    </xdr:from>
    <xdr:to>
      <xdr:col>8</xdr:col>
      <xdr:colOff>1040215</xdr:colOff>
      <xdr:row>269</xdr:row>
      <xdr:rowOff>698500</xdr:rowOff>
    </xdr:to>
    <xdr:pic>
      <xdr:nvPicPr>
        <xdr:cNvPr id="480" name="Obrázek 479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204660500"/>
          <a:ext cx="69930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270</xdr:row>
      <xdr:rowOff>63500</xdr:rowOff>
    </xdr:from>
    <xdr:to>
      <xdr:col>8</xdr:col>
      <xdr:colOff>1008063</xdr:colOff>
      <xdr:row>270</xdr:row>
      <xdr:rowOff>698500</xdr:rowOff>
    </xdr:to>
    <xdr:pic>
      <xdr:nvPicPr>
        <xdr:cNvPr id="481" name="Obrázek 480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0542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271</xdr:row>
      <xdr:rowOff>63500</xdr:rowOff>
    </xdr:from>
    <xdr:to>
      <xdr:col>8</xdr:col>
      <xdr:colOff>1221765</xdr:colOff>
      <xdr:row>271</xdr:row>
      <xdr:rowOff>698500</xdr:rowOff>
    </xdr:to>
    <xdr:pic>
      <xdr:nvPicPr>
        <xdr:cNvPr id="483" name="Obrázek 482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0618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272</xdr:row>
      <xdr:rowOff>63500</xdr:rowOff>
    </xdr:from>
    <xdr:to>
      <xdr:col>8</xdr:col>
      <xdr:colOff>1221765</xdr:colOff>
      <xdr:row>272</xdr:row>
      <xdr:rowOff>698500</xdr:rowOff>
    </xdr:to>
    <xdr:pic>
      <xdr:nvPicPr>
        <xdr:cNvPr id="488" name="Obrázek 487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069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273</xdr:row>
      <xdr:rowOff>63500</xdr:rowOff>
    </xdr:from>
    <xdr:to>
      <xdr:col>8</xdr:col>
      <xdr:colOff>1015533</xdr:colOff>
      <xdr:row>273</xdr:row>
      <xdr:rowOff>698500</xdr:rowOff>
    </xdr:to>
    <xdr:pic>
      <xdr:nvPicPr>
        <xdr:cNvPr id="489" name="Obrázek 488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770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274</xdr:row>
      <xdr:rowOff>63500</xdr:rowOff>
    </xdr:from>
    <xdr:to>
      <xdr:col>8</xdr:col>
      <xdr:colOff>1015533</xdr:colOff>
      <xdr:row>274</xdr:row>
      <xdr:rowOff>698500</xdr:rowOff>
    </xdr:to>
    <xdr:pic>
      <xdr:nvPicPr>
        <xdr:cNvPr id="490" name="Obrázek 489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0847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275</xdr:row>
      <xdr:rowOff>63500</xdr:rowOff>
    </xdr:from>
    <xdr:to>
      <xdr:col>8</xdr:col>
      <xdr:colOff>1000592</xdr:colOff>
      <xdr:row>275</xdr:row>
      <xdr:rowOff>698500</xdr:rowOff>
    </xdr:to>
    <xdr:pic>
      <xdr:nvPicPr>
        <xdr:cNvPr id="491" name="Obrázek 490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09232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276</xdr:row>
      <xdr:rowOff>63500</xdr:rowOff>
    </xdr:from>
    <xdr:to>
      <xdr:col>8</xdr:col>
      <xdr:colOff>1000592</xdr:colOff>
      <xdr:row>276</xdr:row>
      <xdr:rowOff>698500</xdr:rowOff>
    </xdr:to>
    <xdr:pic>
      <xdr:nvPicPr>
        <xdr:cNvPr id="492" name="Obrázek 491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09994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277</xdr:row>
      <xdr:rowOff>63500</xdr:rowOff>
    </xdr:from>
    <xdr:to>
      <xdr:col>8</xdr:col>
      <xdr:colOff>1011797</xdr:colOff>
      <xdr:row>277</xdr:row>
      <xdr:rowOff>698500</xdr:rowOff>
    </xdr:to>
    <xdr:pic>
      <xdr:nvPicPr>
        <xdr:cNvPr id="493" name="Obrázek 492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075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278</xdr:row>
      <xdr:rowOff>63500</xdr:rowOff>
    </xdr:from>
    <xdr:to>
      <xdr:col>8</xdr:col>
      <xdr:colOff>1011797</xdr:colOff>
      <xdr:row>278</xdr:row>
      <xdr:rowOff>698500</xdr:rowOff>
    </xdr:to>
    <xdr:pic>
      <xdr:nvPicPr>
        <xdr:cNvPr id="494" name="Obrázek 493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151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279</xdr:row>
      <xdr:rowOff>63500</xdr:rowOff>
    </xdr:from>
    <xdr:to>
      <xdr:col>8</xdr:col>
      <xdr:colOff>1004328</xdr:colOff>
      <xdr:row>279</xdr:row>
      <xdr:rowOff>698500</xdr:rowOff>
    </xdr:to>
    <xdr:pic>
      <xdr:nvPicPr>
        <xdr:cNvPr id="496" name="Obrázek 495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228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280</xdr:row>
      <xdr:rowOff>63500</xdr:rowOff>
    </xdr:from>
    <xdr:to>
      <xdr:col>8</xdr:col>
      <xdr:colOff>1004328</xdr:colOff>
      <xdr:row>280</xdr:row>
      <xdr:rowOff>698500</xdr:rowOff>
    </xdr:to>
    <xdr:pic>
      <xdr:nvPicPr>
        <xdr:cNvPr id="497" name="Obrázek 496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304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281</xdr:row>
      <xdr:rowOff>63500</xdr:rowOff>
    </xdr:from>
    <xdr:to>
      <xdr:col>8</xdr:col>
      <xdr:colOff>1011797</xdr:colOff>
      <xdr:row>281</xdr:row>
      <xdr:rowOff>698500</xdr:rowOff>
    </xdr:to>
    <xdr:pic>
      <xdr:nvPicPr>
        <xdr:cNvPr id="498" name="Obrázek 497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380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282</xdr:row>
      <xdr:rowOff>63500</xdr:rowOff>
    </xdr:from>
    <xdr:to>
      <xdr:col>8</xdr:col>
      <xdr:colOff>1011797</xdr:colOff>
      <xdr:row>282</xdr:row>
      <xdr:rowOff>698500</xdr:rowOff>
    </xdr:to>
    <xdr:pic>
      <xdr:nvPicPr>
        <xdr:cNvPr id="499" name="Obrázek 498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456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283</xdr:row>
      <xdr:rowOff>63500</xdr:rowOff>
    </xdr:from>
    <xdr:to>
      <xdr:col>8</xdr:col>
      <xdr:colOff>1011797</xdr:colOff>
      <xdr:row>283</xdr:row>
      <xdr:rowOff>698500</xdr:rowOff>
    </xdr:to>
    <xdr:pic>
      <xdr:nvPicPr>
        <xdr:cNvPr id="501" name="Obrázek 500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532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284</xdr:row>
      <xdr:rowOff>63500</xdr:rowOff>
    </xdr:from>
    <xdr:to>
      <xdr:col>8</xdr:col>
      <xdr:colOff>1004328</xdr:colOff>
      <xdr:row>284</xdr:row>
      <xdr:rowOff>698500</xdr:rowOff>
    </xdr:to>
    <xdr:pic>
      <xdr:nvPicPr>
        <xdr:cNvPr id="503" name="Obrázek 502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21609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285</xdr:row>
      <xdr:rowOff>63500</xdr:rowOff>
    </xdr:from>
    <xdr:to>
      <xdr:col>8</xdr:col>
      <xdr:colOff>1015533</xdr:colOff>
      <xdr:row>285</xdr:row>
      <xdr:rowOff>698500</xdr:rowOff>
    </xdr:to>
    <xdr:pic>
      <xdr:nvPicPr>
        <xdr:cNvPr id="505" name="Obrázek 504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16852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286</xdr:row>
      <xdr:rowOff>63500</xdr:rowOff>
    </xdr:from>
    <xdr:to>
      <xdr:col>8</xdr:col>
      <xdr:colOff>1011797</xdr:colOff>
      <xdr:row>286</xdr:row>
      <xdr:rowOff>698500</xdr:rowOff>
    </xdr:to>
    <xdr:pic>
      <xdr:nvPicPr>
        <xdr:cNvPr id="507" name="Obrázek 506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21761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287</xdr:row>
      <xdr:rowOff>63500</xdr:rowOff>
    </xdr:from>
    <xdr:to>
      <xdr:col>8</xdr:col>
      <xdr:colOff>1015533</xdr:colOff>
      <xdr:row>287</xdr:row>
      <xdr:rowOff>698500</xdr:rowOff>
    </xdr:to>
    <xdr:pic>
      <xdr:nvPicPr>
        <xdr:cNvPr id="508" name="Obrázek 507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1837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288</xdr:row>
      <xdr:rowOff>63500</xdr:rowOff>
    </xdr:from>
    <xdr:to>
      <xdr:col>8</xdr:col>
      <xdr:colOff>1000592</xdr:colOff>
      <xdr:row>288</xdr:row>
      <xdr:rowOff>698500</xdr:rowOff>
    </xdr:to>
    <xdr:pic>
      <xdr:nvPicPr>
        <xdr:cNvPr id="509" name="Obrázek 508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219138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272210</xdr:colOff>
      <xdr:row>289</xdr:row>
      <xdr:rowOff>63500</xdr:rowOff>
    </xdr:from>
    <xdr:to>
      <xdr:col>8</xdr:col>
      <xdr:colOff>1108916</xdr:colOff>
      <xdr:row>289</xdr:row>
      <xdr:rowOff>698500</xdr:rowOff>
    </xdr:to>
    <xdr:pic>
      <xdr:nvPicPr>
        <xdr:cNvPr id="510" name="Obrázek 509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985" y="219900500"/>
          <a:ext cx="836706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290</xdr:row>
      <xdr:rowOff>63500</xdr:rowOff>
    </xdr:from>
    <xdr:to>
      <xdr:col>8</xdr:col>
      <xdr:colOff>1224709</xdr:colOff>
      <xdr:row>290</xdr:row>
      <xdr:rowOff>698500</xdr:rowOff>
    </xdr:to>
    <xdr:pic>
      <xdr:nvPicPr>
        <xdr:cNvPr id="511" name="Obrázek 510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2066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275944</xdr:colOff>
      <xdr:row>291</xdr:row>
      <xdr:rowOff>63500</xdr:rowOff>
    </xdr:from>
    <xdr:to>
      <xdr:col>8</xdr:col>
      <xdr:colOff>1105179</xdr:colOff>
      <xdr:row>291</xdr:row>
      <xdr:rowOff>698500</xdr:rowOff>
    </xdr:to>
    <xdr:pic>
      <xdr:nvPicPr>
        <xdr:cNvPr id="512" name="Obrázek 511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719" y="221424500"/>
          <a:ext cx="829235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292</xdr:row>
      <xdr:rowOff>63500</xdr:rowOff>
    </xdr:from>
    <xdr:to>
      <xdr:col>8</xdr:col>
      <xdr:colOff>1224709</xdr:colOff>
      <xdr:row>292</xdr:row>
      <xdr:rowOff>698500</xdr:rowOff>
    </xdr:to>
    <xdr:pic>
      <xdr:nvPicPr>
        <xdr:cNvPr id="513" name="Obrázek 512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2218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293</xdr:row>
      <xdr:rowOff>63500</xdr:rowOff>
    </xdr:from>
    <xdr:to>
      <xdr:col>8</xdr:col>
      <xdr:colOff>1071563</xdr:colOff>
      <xdr:row>293</xdr:row>
      <xdr:rowOff>698500</xdr:rowOff>
    </xdr:to>
    <xdr:pic>
      <xdr:nvPicPr>
        <xdr:cNvPr id="514" name="Obrázek 513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222948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294</xdr:row>
      <xdr:rowOff>63500</xdr:rowOff>
    </xdr:from>
    <xdr:to>
      <xdr:col>8</xdr:col>
      <xdr:colOff>1206033</xdr:colOff>
      <xdr:row>294</xdr:row>
      <xdr:rowOff>698500</xdr:rowOff>
    </xdr:to>
    <xdr:pic>
      <xdr:nvPicPr>
        <xdr:cNvPr id="516" name="Obrázek 515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223710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295</xdr:row>
      <xdr:rowOff>63500</xdr:rowOff>
    </xdr:from>
    <xdr:to>
      <xdr:col>8</xdr:col>
      <xdr:colOff>1206033</xdr:colOff>
      <xdr:row>295</xdr:row>
      <xdr:rowOff>698500</xdr:rowOff>
    </xdr:to>
    <xdr:pic>
      <xdr:nvPicPr>
        <xdr:cNvPr id="518" name="Obrázek 517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224472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317033</xdr:colOff>
      <xdr:row>296</xdr:row>
      <xdr:rowOff>63500</xdr:rowOff>
    </xdr:from>
    <xdr:to>
      <xdr:col>8</xdr:col>
      <xdr:colOff>1064092</xdr:colOff>
      <xdr:row>296</xdr:row>
      <xdr:rowOff>698500</xdr:rowOff>
    </xdr:to>
    <xdr:pic>
      <xdr:nvPicPr>
        <xdr:cNvPr id="519" name="Obrázek 518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225234500"/>
          <a:ext cx="747059" cy="635000"/>
        </a:xfrm>
        <a:prstGeom prst="rect">
          <a:avLst/>
        </a:prstGeom>
      </xdr:spPr>
    </xdr:pic>
    <xdr:clientData/>
  </xdr:twoCellAnchor>
  <xdr:twoCellAnchor>
    <xdr:from>
      <xdr:col>8</xdr:col>
      <xdr:colOff>182563</xdr:colOff>
      <xdr:row>297</xdr:row>
      <xdr:rowOff>63500</xdr:rowOff>
    </xdr:from>
    <xdr:to>
      <xdr:col>8</xdr:col>
      <xdr:colOff>1198563</xdr:colOff>
      <xdr:row>297</xdr:row>
      <xdr:rowOff>698500</xdr:rowOff>
    </xdr:to>
    <xdr:pic>
      <xdr:nvPicPr>
        <xdr:cNvPr id="520" name="Obrázek 519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225996500"/>
          <a:ext cx="1016000" cy="635000"/>
        </a:xfrm>
        <a:prstGeom prst="rect">
          <a:avLst/>
        </a:prstGeom>
      </xdr:spPr>
    </xdr:pic>
    <xdr:clientData/>
  </xdr:twoCellAnchor>
  <xdr:twoCellAnchor>
    <xdr:from>
      <xdr:col>8</xdr:col>
      <xdr:colOff>182563</xdr:colOff>
      <xdr:row>298</xdr:row>
      <xdr:rowOff>63500</xdr:rowOff>
    </xdr:from>
    <xdr:to>
      <xdr:col>8</xdr:col>
      <xdr:colOff>1198563</xdr:colOff>
      <xdr:row>298</xdr:row>
      <xdr:rowOff>698500</xdr:rowOff>
    </xdr:to>
    <xdr:pic>
      <xdr:nvPicPr>
        <xdr:cNvPr id="521" name="Obrázek 520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226758500"/>
          <a:ext cx="1016000" cy="635000"/>
        </a:xfrm>
        <a:prstGeom prst="rect">
          <a:avLst/>
        </a:prstGeom>
      </xdr:spPr>
    </xdr:pic>
    <xdr:clientData/>
  </xdr:twoCellAnchor>
  <xdr:twoCellAnchor>
    <xdr:from>
      <xdr:col>8</xdr:col>
      <xdr:colOff>320768</xdr:colOff>
      <xdr:row>299</xdr:row>
      <xdr:rowOff>63500</xdr:rowOff>
    </xdr:from>
    <xdr:to>
      <xdr:col>8</xdr:col>
      <xdr:colOff>1060356</xdr:colOff>
      <xdr:row>299</xdr:row>
      <xdr:rowOff>698500</xdr:rowOff>
    </xdr:to>
    <xdr:pic>
      <xdr:nvPicPr>
        <xdr:cNvPr id="522" name="Obrázek 521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227520500"/>
          <a:ext cx="739588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300</xdr:row>
      <xdr:rowOff>63500</xdr:rowOff>
    </xdr:from>
    <xdr:to>
      <xdr:col>8</xdr:col>
      <xdr:colOff>1202297</xdr:colOff>
      <xdr:row>300</xdr:row>
      <xdr:rowOff>698500</xdr:rowOff>
    </xdr:to>
    <xdr:pic>
      <xdr:nvPicPr>
        <xdr:cNvPr id="526" name="Obrázek 525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228282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301</xdr:row>
      <xdr:rowOff>63500</xdr:rowOff>
    </xdr:from>
    <xdr:to>
      <xdr:col>8</xdr:col>
      <xdr:colOff>1202297</xdr:colOff>
      <xdr:row>301</xdr:row>
      <xdr:rowOff>698500</xdr:rowOff>
    </xdr:to>
    <xdr:pic>
      <xdr:nvPicPr>
        <xdr:cNvPr id="527" name="Obrázek 526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229044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302</xdr:row>
      <xdr:rowOff>63500</xdr:rowOff>
    </xdr:from>
    <xdr:to>
      <xdr:col>8</xdr:col>
      <xdr:colOff>1194828</xdr:colOff>
      <xdr:row>302</xdr:row>
      <xdr:rowOff>698500</xdr:rowOff>
    </xdr:to>
    <xdr:pic>
      <xdr:nvPicPr>
        <xdr:cNvPr id="528" name="Obrázek 527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229806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303</xdr:row>
      <xdr:rowOff>63500</xdr:rowOff>
    </xdr:from>
    <xdr:to>
      <xdr:col>8</xdr:col>
      <xdr:colOff>1194828</xdr:colOff>
      <xdr:row>303</xdr:row>
      <xdr:rowOff>698500</xdr:rowOff>
    </xdr:to>
    <xdr:pic>
      <xdr:nvPicPr>
        <xdr:cNvPr id="529" name="Obrázek 528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230568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304</xdr:row>
      <xdr:rowOff>63500</xdr:rowOff>
    </xdr:from>
    <xdr:to>
      <xdr:col>8</xdr:col>
      <xdr:colOff>1213503</xdr:colOff>
      <xdr:row>304</xdr:row>
      <xdr:rowOff>698500</xdr:rowOff>
    </xdr:to>
    <xdr:pic>
      <xdr:nvPicPr>
        <xdr:cNvPr id="530" name="Obrázek 529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231330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305</xdr:row>
      <xdr:rowOff>63500</xdr:rowOff>
    </xdr:from>
    <xdr:to>
      <xdr:col>8</xdr:col>
      <xdr:colOff>1213503</xdr:colOff>
      <xdr:row>305</xdr:row>
      <xdr:rowOff>698500</xdr:rowOff>
    </xdr:to>
    <xdr:pic>
      <xdr:nvPicPr>
        <xdr:cNvPr id="532" name="Obrázek 531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232092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343181</xdr:colOff>
      <xdr:row>306</xdr:row>
      <xdr:rowOff>63500</xdr:rowOff>
    </xdr:from>
    <xdr:to>
      <xdr:col>8</xdr:col>
      <xdr:colOff>1037946</xdr:colOff>
      <xdr:row>306</xdr:row>
      <xdr:rowOff>698500</xdr:rowOff>
    </xdr:to>
    <xdr:pic>
      <xdr:nvPicPr>
        <xdr:cNvPr id="533" name="Obrázek 532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232854500"/>
          <a:ext cx="694765" cy="635000"/>
        </a:xfrm>
        <a:prstGeom prst="rect">
          <a:avLst/>
        </a:prstGeom>
      </xdr:spPr>
    </xdr:pic>
    <xdr:clientData/>
  </xdr:twoCellAnchor>
  <xdr:twoCellAnchor>
    <xdr:from>
      <xdr:col>8</xdr:col>
      <xdr:colOff>227386</xdr:colOff>
      <xdr:row>307</xdr:row>
      <xdr:rowOff>63500</xdr:rowOff>
    </xdr:from>
    <xdr:to>
      <xdr:col>8</xdr:col>
      <xdr:colOff>1153739</xdr:colOff>
      <xdr:row>307</xdr:row>
      <xdr:rowOff>698500</xdr:rowOff>
    </xdr:to>
    <xdr:pic>
      <xdr:nvPicPr>
        <xdr:cNvPr id="534" name="Obrázek 533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161" y="233616500"/>
          <a:ext cx="926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308</xdr:row>
      <xdr:rowOff>63500</xdr:rowOff>
    </xdr:from>
    <xdr:to>
      <xdr:col>8</xdr:col>
      <xdr:colOff>1217239</xdr:colOff>
      <xdr:row>308</xdr:row>
      <xdr:rowOff>698500</xdr:rowOff>
    </xdr:to>
    <xdr:pic>
      <xdr:nvPicPr>
        <xdr:cNvPr id="535" name="Obrázek 534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234378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309</xdr:row>
      <xdr:rowOff>63500</xdr:rowOff>
    </xdr:from>
    <xdr:to>
      <xdr:col>8</xdr:col>
      <xdr:colOff>1224709</xdr:colOff>
      <xdr:row>309</xdr:row>
      <xdr:rowOff>698500</xdr:rowOff>
    </xdr:to>
    <xdr:pic>
      <xdr:nvPicPr>
        <xdr:cNvPr id="536" name="Obrázek 535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23514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310</xdr:row>
      <xdr:rowOff>63500</xdr:rowOff>
    </xdr:from>
    <xdr:to>
      <xdr:col>8</xdr:col>
      <xdr:colOff>1192791</xdr:colOff>
      <xdr:row>310</xdr:row>
      <xdr:rowOff>698500</xdr:rowOff>
    </xdr:to>
    <xdr:pic>
      <xdr:nvPicPr>
        <xdr:cNvPr id="537" name="Obrázek 536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5902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311</xdr:row>
      <xdr:rowOff>63500</xdr:rowOff>
    </xdr:from>
    <xdr:to>
      <xdr:col>8</xdr:col>
      <xdr:colOff>1192791</xdr:colOff>
      <xdr:row>311</xdr:row>
      <xdr:rowOff>698500</xdr:rowOff>
    </xdr:to>
    <xdr:pic>
      <xdr:nvPicPr>
        <xdr:cNvPr id="538" name="Obrázek 537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6664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312</xdr:row>
      <xdr:rowOff>63500</xdr:rowOff>
    </xdr:from>
    <xdr:to>
      <xdr:col>8</xdr:col>
      <xdr:colOff>1192791</xdr:colOff>
      <xdr:row>312</xdr:row>
      <xdr:rowOff>698500</xdr:rowOff>
    </xdr:to>
    <xdr:pic>
      <xdr:nvPicPr>
        <xdr:cNvPr id="539" name="Obrázek 538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7426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313</xdr:row>
      <xdr:rowOff>63500</xdr:rowOff>
    </xdr:from>
    <xdr:to>
      <xdr:col>8</xdr:col>
      <xdr:colOff>1192791</xdr:colOff>
      <xdr:row>313</xdr:row>
      <xdr:rowOff>698500</xdr:rowOff>
    </xdr:to>
    <xdr:pic>
      <xdr:nvPicPr>
        <xdr:cNvPr id="540" name="Obrázek 539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8188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314</xdr:row>
      <xdr:rowOff>63500</xdr:rowOff>
    </xdr:from>
    <xdr:to>
      <xdr:col>8</xdr:col>
      <xdr:colOff>1192791</xdr:colOff>
      <xdr:row>314</xdr:row>
      <xdr:rowOff>698500</xdr:rowOff>
    </xdr:to>
    <xdr:pic>
      <xdr:nvPicPr>
        <xdr:cNvPr id="541" name="Obrázek 540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8950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315</xdr:row>
      <xdr:rowOff>63500</xdr:rowOff>
    </xdr:from>
    <xdr:to>
      <xdr:col>8</xdr:col>
      <xdr:colOff>1192791</xdr:colOff>
      <xdr:row>315</xdr:row>
      <xdr:rowOff>698500</xdr:rowOff>
    </xdr:to>
    <xdr:pic>
      <xdr:nvPicPr>
        <xdr:cNvPr id="542" name="Obrázek 541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39712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316</xdr:row>
      <xdr:rowOff>63500</xdr:rowOff>
    </xdr:from>
    <xdr:to>
      <xdr:col>8</xdr:col>
      <xdr:colOff>1192791</xdr:colOff>
      <xdr:row>316</xdr:row>
      <xdr:rowOff>698500</xdr:rowOff>
    </xdr:to>
    <xdr:pic>
      <xdr:nvPicPr>
        <xdr:cNvPr id="543" name="Obrázek 542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0474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317</xdr:row>
      <xdr:rowOff>63500</xdr:rowOff>
    </xdr:from>
    <xdr:to>
      <xdr:col>8</xdr:col>
      <xdr:colOff>1192791</xdr:colOff>
      <xdr:row>317</xdr:row>
      <xdr:rowOff>698500</xdr:rowOff>
    </xdr:to>
    <xdr:pic>
      <xdr:nvPicPr>
        <xdr:cNvPr id="544" name="Obrázek 543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1236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318</xdr:row>
      <xdr:rowOff>63500</xdr:rowOff>
    </xdr:from>
    <xdr:to>
      <xdr:col>8</xdr:col>
      <xdr:colOff>1192791</xdr:colOff>
      <xdr:row>318</xdr:row>
      <xdr:rowOff>698500</xdr:rowOff>
    </xdr:to>
    <xdr:pic>
      <xdr:nvPicPr>
        <xdr:cNvPr id="545" name="Obrázek 544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241998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319</xdr:row>
      <xdr:rowOff>63500</xdr:rowOff>
    </xdr:from>
    <xdr:to>
      <xdr:col>8</xdr:col>
      <xdr:colOff>1063840</xdr:colOff>
      <xdr:row>319</xdr:row>
      <xdr:rowOff>698500</xdr:rowOff>
    </xdr:to>
    <xdr:pic>
      <xdr:nvPicPr>
        <xdr:cNvPr id="546" name="Obrázek 545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4276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320</xdr:row>
      <xdr:rowOff>63500</xdr:rowOff>
    </xdr:from>
    <xdr:to>
      <xdr:col>8</xdr:col>
      <xdr:colOff>1221765</xdr:colOff>
      <xdr:row>320</xdr:row>
      <xdr:rowOff>698500</xdr:rowOff>
    </xdr:to>
    <xdr:pic>
      <xdr:nvPicPr>
        <xdr:cNvPr id="547" name="Obrázek 546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35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321</xdr:row>
      <xdr:rowOff>63500</xdr:rowOff>
    </xdr:from>
    <xdr:to>
      <xdr:col>8</xdr:col>
      <xdr:colOff>1221765</xdr:colOff>
      <xdr:row>321</xdr:row>
      <xdr:rowOff>698500</xdr:rowOff>
    </xdr:to>
    <xdr:pic>
      <xdr:nvPicPr>
        <xdr:cNvPr id="548" name="Obrázek 547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428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322</xdr:row>
      <xdr:rowOff>63500</xdr:rowOff>
    </xdr:from>
    <xdr:to>
      <xdr:col>8</xdr:col>
      <xdr:colOff>1068953</xdr:colOff>
      <xdr:row>322</xdr:row>
      <xdr:rowOff>698500</xdr:rowOff>
    </xdr:to>
    <xdr:pic>
      <xdr:nvPicPr>
        <xdr:cNvPr id="550" name="Obrázek 549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4504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323</xdr:row>
      <xdr:rowOff>63500</xdr:rowOff>
    </xdr:from>
    <xdr:to>
      <xdr:col>8</xdr:col>
      <xdr:colOff>1221765</xdr:colOff>
      <xdr:row>323</xdr:row>
      <xdr:rowOff>698500</xdr:rowOff>
    </xdr:to>
    <xdr:pic>
      <xdr:nvPicPr>
        <xdr:cNvPr id="551" name="Obrázek 550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580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324</xdr:row>
      <xdr:rowOff>63500</xdr:rowOff>
    </xdr:from>
    <xdr:to>
      <xdr:col>8</xdr:col>
      <xdr:colOff>1221765</xdr:colOff>
      <xdr:row>324</xdr:row>
      <xdr:rowOff>698500</xdr:rowOff>
    </xdr:to>
    <xdr:pic>
      <xdr:nvPicPr>
        <xdr:cNvPr id="552" name="Obrázek 551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657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325</xdr:row>
      <xdr:rowOff>63500</xdr:rowOff>
    </xdr:from>
    <xdr:to>
      <xdr:col>8</xdr:col>
      <xdr:colOff>1063840</xdr:colOff>
      <xdr:row>325</xdr:row>
      <xdr:rowOff>698500</xdr:rowOff>
    </xdr:to>
    <xdr:pic>
      <xdr:nvPicPr>
        <xdr:cNvPr id="553" name="Obrázek 552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247332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326</xdr:row>
      <xdr:rowOff>63500</xdr:rowOff>
    </xdr:from>
    <xdr:to>
      <xdr:col>8</xdr:col>
      <xdr:colOff>1221765</xdr:colOff>
      <xdr:row>326</xdr:row>
      <xdr:rowOff>698500</xdr:rowOff>
    </xdr:to>
    <xdr:pic>
      <xdr:nvPicPr>
        <xdr:cNvPr id="554" name="Obrázek 553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809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327</xdr:row>
      <xdr:rowOff>63500</xdr:rowOff>
    </xdr:from>
    <xdr:to>
      <xdr:col>8</xdr:col>
      <xdr:colOff>1221765</xdr:colOff>
      <xdr:row>327</xdr:row>
      <xdr:rowOff>698500</xdr:rowOff>
    </xdr:to>
    <xdr:pic>
      <xdr:nvPicPr>
        <xdr:cNvPr id="555" name="Obrázek 554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4885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328</xdr:row>
      <xdr:rowOff>63500</xdr:rowOff>
    </xdr:from>
    <xdr:to>
      <xdr:col>8</xdr:col>
      <xdr:colOff>974446</xdr:colOff>
      <xdr:row>328</xdr:row>
      <xdr:rowOff>698500</xdr:rowOff>
    </xdr:to>
    <xdr:pic>
      <xdr:nvPicPr>
        <xdr:cNvPr id="556" name="Obrázek 555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249618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329</xdr:row>
      <xdr:rowOff>63500</xdr:rowOff>
    </xdr:from>
    <xdr:to>
      <xdr:col>8</xdr:col>
      <xdr:colOff>1074208</xdr:colOff>
      <xdr:row>329</xdr:row>
      <xdr:rowOff>698500</xdr:rowOff>
    </xdr:to>
    <xdr:pic>
      <xdr:nvPicPr>
        <xdr:cNvPr id="557" name="Obrázek 556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5038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330</xdr:row>
      <xdr:rowOff>63500</xdr:rowOff>
    </xdr:from>
    <xdr:to>
      <xdr:col>8</xdr:col>
      <xdr:colOff>1079612</xdr:colOff>
      <xdr:row>330</xdr:row>
      <xdr:rowOff>698500</xdr:rowOff>
    </xdr:to>
    <xdr:pic>
      <xdr:nvPicPr>
        <xdr:cNvPr id="559" name="Obrázek 558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1142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331</xdr:row>
      <xdr:rowOff>63500</xdr:rowOff>
    </xdr:from>
    <xdr:to>
      <xdr:col>8</xdr:col>
      <xdr:colOff>1232179</xdr:colOff>
      <xdr:row>331</xdr:row>
      <xdr:rowOff>698500</xdr:rowOff>
    </xdr:to>
    <xdr:pic>
      <xdr:nvPicPr>
        <xdr:cNvPr id="560" name="Obrázek 559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190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332</xdr:row>
      <xdr:rowOff>63500</xdr:rowOff>
    </xdr:from>
    <xdr:to>
      <xdr:col>8</xdr:col>
      <xdr:colOff>1232179</xdr:colOff>
      <xdr:row>332</xdr:row>
      <xdr:rowOff>698500</xdr:rowOff>
    </xdr:to>
    <xdr:pic>
      <xdr:nvPicPr>
        <xdr:cNvPr id="561" name="Obrázek 560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266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410415</xdr:colOff>
      <xdr:row>333</xdr:row>
      <xdr:rowOff>63500</xdr:rowOff>
    </xdr:from>
    <xdr:to>
      <xdr:col>8</xdr:col>
      <xdr:colOff>970709</xdr:colOff>
      <xdr:row>333</xdr:row>
      <xdr:rowOff>698500</xdr:rowOff>
    </xdr:to>
    <xdr:pic>
      <xdr:nvPicPr>
        <xdr:cNvPr id="562" name="Obrázek 561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253428500"/>
          <a:ext cx="560294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334</xdr:row>
      <xdr:rowOff>63500</xdr:rowOff>
    </xdr:from>
    <xdr:to>
      <xdr:col>8</xdr:col>
      <xdr:colOff>1079612</xdr:colOff>
      <xdr:row>334</xdr:row>
      <xdr:rowOff>698500</xdr:rowOff>
    </xdr:to>
    <xdr:pic>
      <xdr:nvPicPr>
        <xdr:cNvPr id="563" name="Obrázek 562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419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335</xdr:row>
      <xdr:rowOff>63500</xdr:rowOff>
    </xdr:from>
    <xdr:to>
      <xdr:col>8</xdr:col>
      <xdr:colOff>1085170</xdr:colOff>
      <xdr:row>335</xdr:row>
      <xdr:rowOff>698500</xdr:rowOff>
    </xdr:to>
    <xdr:pic>
      <xdr:nvPicPr>
        <xdr:cNvPr id="565" name="Obrázek 564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254952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336</xdr:row>
      <xdr:rowOff>63500</xdr:rowOff>
    </xdr:from>
    <xdr:to>
      <xdr:col>8</xdr:col>
      <xdr:colOff>1221765</xdr:colOff>
      <xdr:row>336</xdr:row>
      <xdr:rowOff>698500</xdr:rowOff>
    </xdr:to>
    <xdr:pic>
      <xdr:nvPicPr>
        <xdr:cNvPr id="567" name="Obrázek 566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5571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337</xdr:row>
      <xdr:rowOff>63500</xdr:rowOff>
    </xdr:from>
    <xdr:to>
      <xdr:col>8</xdr:col>
      <xdr:colOff>1221765</xdr:colOff>
      <xdr:row>337</xdr:row>
      <xdr:rowOff>698500</xdr:rowOff>
    </xdr:to>
    <xdr:pic>
      <xdr:nvPicPr>
        <xdr:cNvPr id="568" name="Obrázek 567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5647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338</xdr:row>
      <xdr:rowOff>63500</xdr:rowOff>
    </xdr:from>
    <xdr:to>
      <xdr:col>8</xdr:col>
      <xdr:colOff>978179</xdr:colOff>
      <xdr:row>338</xdr:row>
      <xdr:rowOff>698500</xdr:rowOff>
    </xdr:to>
    <xdr:pic>
      <xdr:nvPicPr>
        <xdr:cNvPr id="569" name="Obrázek 568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257238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339</xdr:row>
      <xdr:rowOff>63500</xdr:rowOff>
    </xdr:from>
    <xdr:to>
      <xdr:col>8</xdr:col>
      <xdr:colOff>1079612</xdr:colOff>
      <xdr:row>339</xdr:row>
      <xdr:rowOff>698500</xdr:rowOff>
    </xdr:to>
    <xdr:pic>
      <xdr:nvPicPr>
        <xdr:cNvPr id="570" name="Obrázek 569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5800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340</xdr:row>
      <xdr:rowOff>63500</xdr:rowOff>
    </xdr:from>
    <xdr:to>
      <xdr:col>8</xdr:col>
      <xdr:colOff>1068953</xdr:colOff>
      <xdr:row>340</xdr:row>
      <xdr:rowOff>698500</xdr:rowOff>
    </xdr:to>
    <xdr:pic>
      <xdr:nvPicPr>
        <xdr:cNvPr id="571" name="Obrázek 570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5876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341</xdr:row>
      <xdr:rowOff>63500</xdr:rowOff>
    </xdr:from>
    <xdr:to>
      <xdr:col>8</xdr:col>
      <xdr:colOff>1232179</xdr:colOff>
      <xdr:row>341</xdr:row>
      <xdr:rowOff>698500</xdr:rowOff>
    </xdr:to>
    <xdr:pic>
      <xdr:nvPicPr>
        <xdr:cNvPr id="572" name="Obrázek 571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5952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342</xdr:row>
      <xdr:rowOff>63500</xdr:rowOff>
    </xdr:from>
    <xdr:to>
      <xdr:col>8</xdr:col>
      <xdr:colOff>1232179</xdr:colOff>
      <xdr:row>342</xdr:row>
      <xdr:rowOff>698500</xdr:rowOff>
    </xdr:to>
    <xdr:pic>
      <xdr:nvPicPr>
        <xdr:cNvPr id="576" name="Obrázek 575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028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343</xdr:row>
      <xdr:rowOff>63500</xdr:rowOff>
    </xdr:from>
    <xdr:to>
      <xdr:col>8</xdr:col>
      <xdr:colOff>974446</xdr:colOff>
      <xdr:row>343</xdr:row>
      <xdr:rowOff>698500</xdr:rowOff>
    </xdr:to>
    <xdr:pic>
      <xdr:nvPicPr>
        <xdr:cNvPr id="577" name="Obrázek 576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261048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344</xdr:row>
      <xdr:rowOff>63500</xdr:rowOff>
    </xdr:from>
    <xdr:to>
      <xdr:col>8</xdr:col>
      <xdr:colOff>1079612</xdr:colOff>
      <xdr:row>344</xdr:row>
      <xdr:rowOff>698500</xdr:rowOff>
    </xdr:to>
    <xdr:pic>
      <xdr:nvPicPr>
        <xdr:cNvPr id="578" name="Obrázek 577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26181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345</xdr:row>
      <xdr:rowOff>63500</xdr:rowOff>
    </xdr:from>
    <xdr:to>
      <xdr:col>8</xdr:col>
      <xdr:colOff>1074208</xdr:colOff>
      <xdr:row>345</xdr:row>
      <xdr:rowOff>698500</xdr:rowOff>
    </xdr:to>
    <xdr:pic>
      <xdr:nvPicPr>
        <xdr:cNvPr id="579" name="Obrázek 578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26257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346</xdr:row>
      <xdr:rowOff>63500</xdr:rowOff>
    </xdr:from>
    <xdr:to>
      <xdr:col>8</xdr:col>
      <xdr:colOff>1232179</xdr:colOff>
      <xdr:row>346</xdr:row>
      <xdr:rowOff>698500</xdr:rowOff>
    </xdr:to>
    <xdr:pic>
      <xdr:nvPicPr>
        <xdr:cNvPr id="580" name="Obrázek 579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333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347</xdr:row>
      <xdr:rowOff>63500</xdr:rowOff>
    </xdr:from>
    <xdr:to>
      <xdr:col>8</xdr:col>
      <xdr:colOff>1232179</xdr:colOff>
      <xdr:row>347</xdr:row>
      <xdr:rowOff>698500</xdr:rowOff>
    </xdr:to>
    <xdr:pic>
      <xdr:nvPicPr>
        <xdr:cNvPr id="582" name="Obrázek 581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26409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348</xdr:row>
      <xdr:rowOff>63500</xdr:rowOff>
    </xdr:from>
    <xdr:to>
      <xdr:col>8</xdr:col>
      <xdr:colOff>1015533</xdr:colOff>
      <xdr:row>348</xdr:row>
      <xdr:rowOff>698500</xdr:rowOff>
    </xdr:to>
    <xdr:pic>
      <xdr:nvPicPr>
        <xdr:cNvPr id="583" name="Obrázek 582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6485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349</xdr:row>
      <xdr:rowOff>63500</xdr:rowOff>
    </xdr:from>
    <xdr:to>
      <xdr:col>8</xdr:col>
      <xdr:colOff>1221765</xdr:colOff>
      <xdr:row>349</xdr:row>
      <xdr:rowOff>698500</xdr:rowOff>
    </xdr:to>
    <xdr:pic>
      <xdr:nvPicPr>
        <xdr:cNvPr id="584" name="Obrázek 583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562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350</xdr:row>
      <xdr:rowOff>63500</xdr:rowOff>
    </xdr:from>
    <xdr:to>
      <xdr:col>8</xdr:col>
      <xdr:colOff>1221765</xdr:colOff>
      <xdr:row>350</xdr:row>
      <xdr:rowOff>698500</xdr:rowOff>
    </xdr:to>
    <xdr:pic>
      <xdr:nvPicPr>
        <xdr:cNvPr id="585" name="Obrázek 584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638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351</xdr:row>
      <xdr:rowOff>63500</xdr:rowOff>
    </xdr:from>
    <xdr:to>
      <xdr:col>8</xdr:col>
      <xdr:colOff>1221765</xdr:colOff>
      <xdr:row>351</xdr:row>
      <xdr:rowOff>698500</xdr:rowOff>
    </xdr:to>
    <xdr:pic>
      <xdr:nvPicPr>
        <xdr:cNvPr id="586" name="Obrázek 585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714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352</xdr:row>
      <xdr:rowOff>63500</xdr:rowOff>
    </xdr:from>
    <xdr:to>
      <xdr:col>8</xdr:col>
      <xdr:colOff>1221765</xdr:colOff>
      <xdr:row>352</xdr:row>
      <xdr:rowOff>698500</xdr:rowOff>
    </xdr:to>
    <xdr:pic>
      <xdr:nvPicPr>
        <xdr:cNvPr id="588" name="Obrázek 587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6790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353</xdr:row>
      <xdr:rowOff>63500</xdr:rowOff>
    </xdr:from>
    <xdr:to>
      <xdr:col>8</xdr:col>
      <xdr:colOff>1015533</xdr:colOff>
      <xdr:row>353</xdr:row>
      <xdr:rowOff>698500</xdr:rowOff>
    </xdr:to>
    <xdr:pic>
      <xdr:nvPicPr>
        <xdr:cNvPr id="589" name="Obrázek 588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6866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354</xdr:row>
      <xdr:rowOff>63500</xdr:rowOff>
    </xdr:from>
    <xdr:to>
      <xdr:col>8</xdr:col>
      <xdr:colOff>1202090</xdr:colOff>
      <xdr:row>354</xdr:row>
      <xdr:rowOff>698500</xdr:rowOff>
    </xdr:to>
    <xdr:pic>
      <xdr:nvPicPr>
        <xdr:cNvPr id="590" name="Obrázek 589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6943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355</xdr:row>
      <xdr:rowOff>63500</xdr:rowOff>
    </xdr:from>
    <xdr:to>
      <xdr:col>8</xdr:col>
      <xdr:colOff>1202090</xdr:colOff>
      <xdr:row>355</xdr:row>
      <xdr:rowOff>698500</xdr:rowOff>
    </xdr:to>
    <xdr:pic>
      <xdr:nvPicPr>
        <xdr:cNvPr id="591" name="Obrázek 590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019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356</xdr:row>
      <xdr:rowOff>63500</xdr:rowOff>
    </xdr:from>
    <xdr:to>
      <xdr:col>8</xdr:col>
      <xdr:colOff>1202090</xdr:colOff>
      <xdr:row>356</xdr:row>
      <xdr:rowOff>698500</xdr:rowOff>
    </xdr:to>
    <xdr:pic>
      <xdr:nvPicPr>
        <xdr:cNvPr id="592" name="Obrázek 591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095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357</xdr:row>
      <xdr:rowOff>63500</xdr:rowOff>
    </xdr:from>
    <xdr:to>
      <xdr:col>8</xdr:col>
      <xdr:colOff>1202090</xdr:colOff>
      <xdr:row>357</xdr:row>
      <xdr:rowOff>698500</xdr:rowOff>
    </xdr:to>
    <xdr:pic>
      <xdr:nvPicPr>
        <xdr:cNvPr id="594" name="Obrázek 593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71716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358</xdr:row>
      <xdr:rowOff>63500</xdr:rowOff>
    </xdr:from>
    <xdr:to>
      <xdr:col>8</xdr:col>
      <xdr:colOff>1015533</xdr:colOff>
      <xdr:row>358</xdr:row>
      <xdr:rowOff>698500</xdr:rowOff>
    </xdr:to>
    <xdr:pic>
      <xdr:nvPicPr>
        <xdr:cNvPr id="595" name="Obrázek 594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7247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359</xdr:row>
      <xdr:rowOff>63500</xdr:rowOff>
    </xdr:from>
    <xdr:to>
      <xdr:col>8</xdr:col>
      <xdr:colOff>1211741</xdr:colOff>
      <xdr:row>359</xdr:row>
      <xdr:rowOff>698500</xdr:rowOff>
    </xdr:to>
    <xdr:pic>
      <xdr:nvPicPr>
        <xdr:cNvPr id="596" name="Obrázek 595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324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360</xdr:row>
      <xdr:rowOff>63500</xdr:rowOff>
    </xdr:from>
    <xdr:to>
      <xdr:col>8</xdr:col>
      <xdr:colOff>1211741</xdr:colOff>
      <xdr:row>360</xdr:row>
      <xdr:rowOff>698500</xdr:rowOff>
    </xdr:to>
    <xdr:pic>
      <xdr:nvPicPr>
        <xdr:cNvPr id="597" name="Obrázek 596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400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361</xdr:row>
      <xdr:rowOff>63500</xdr:rowOff>
    </xdr:from>
    <xdr:to>
      <xdr:col>8</xdr:col>
      <xdr:colOff>1211741</xdr:colOff>
      <xdr:row>361</xdr:row>
      <xdr:rowOff>698500</xdr:rowOff>
    </xdr:to>
    <xdr:pic>
      <xdr:nvPicPr>
        <xdr:cNvPr id="598" name="Obrázek 597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476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362</xdr:row>
      <xdr:rowOff>63500</xdr:rowOff>
    </xdr:from>
    <xdr:to>
      <xdr:col>8</xdr:col>
      <xdr:colOff>1211741</xdr:colOff>
      <xdr:row>362</xdr:row>
      <xdr:rowOff>698500</xdr:rowOff>
    </xdr:to>
    <xdr:pic>
      <xdr:nvPicPr>
        <xdr:cNvPr id="599" name="Obrázek 598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27552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363</xdr:row>
      <xdr:rowOff>63500</xdr:rowOff>
    </xdr:from>
    <xdr:to>
      <xdr:col>8</xdr:col>
      <xdr:colOff>1015533</xdr:colOff>
      <xdr:row>363</xdr:row>
      <xdr:rowOff>698500</xdr:rowOff>
    </xdr:to>
    <xdr:pic>
      <xdr:nvPicPr>
        <xdr:cNvPr id="600" name="Obrázek 599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7628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364</xdr:row>
      <xdr:rowOff>63500</xdr:rowOff>
    </xdr:from>
    <xdr:to>
      <xdr:col>8</xdr:col>
      <xdr:colOff>1221765</xdr:colOff>
      <xdr:row>364</xdr:row>
      <xdr:rowOff>698500</xdr:rowOff>
    </xdr:to>
    <xdr:pic>
      <xdr:nvPicPr>
        <xdr:cNvPr id="601" name="Obrázek 600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705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365</xdr:row>
      <xdr:rowOff>63500</xdr:rowOff>
    </xdr:from>
    <xdr:to>
      <xdr:col>8</xdr:col>
      <xdr:colOff>1221765</xdr:colOff>
      <xdr:row>365</xdr:row>
      <xdr:rowOff>698500</xdr:rowOff>
    </xdr:to>
    <xdr:pic>
      <xdr:nvPicPr>
        <xdr:cNvPr id="602" name="Obrázek 601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781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366</xdr:row>
      <xdr:rowOff>63500</xdr:rowOff>
    </xdr:from>
    <xdr:to>
      <xdr:col>8</xdr:col>
      <xdr:colOff>1221765</xdr:colOff>
      <xdr:row>366</xdr:row>
      <xdr:rowOff>698500</xdr:rowOff>
    </xdr:to>
    <xdr:pic>
      <xdr:nvPicPr>
        <xdr:cNvPr id="603" name="Obrázek 602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85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367</xdr:row>
      <xdr:rowOff>63500</xdr:rowOff>
    </xdr:from>
    <xdr:to>
      <xdr:col>8</xdr:col>
      <xdr:colOff>1221765</xdr:colOff>
      <xdr:row>367</xdr:row>
      <xdr:rowOff>698500</xdr:rowOff>
    </xdr:to>
    <xdr:pic>
      <xdr:nvPicPr>
        <xdr:cNvPr id="604" name="Obrázek 603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2793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368</xdr:row>
      <xdr:rowOff>63500</xdr:rowOff>
    </xdr:from>
    <xdr:to>
      <xdr:col>8</xdr:col>
      <xdr:colOff>1015533</xdr:colOff>
      <xdr:row>368</xdr:row>
      <xdr:rowOff>698500</xdr:rowOff>
    </xdr:to>
    <xdr:pic>
      <xdr:nvPicPr>
        <xdr:cNvPr id="605" name="Obrázek 604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8009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369</xdr:row>
      <xdr:rowOff>63500</xdr:rowOff>
    </xdr:from>
    <xdr:to>
      <xdr:col>8</xdr:col>
      <xdr:colOff>1202090</xdr:colOff>
      <xdr:row>369</xdr:row>
      <xdr:rowOff>698500</xdr:rowOff>
    </xdr:to>
    <xdr:pic>
      <xdr:nvPicPr>
        <xdr:cNvPr id="606" name="Obrázek 605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086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370</xdr:row>
      <xdr:rowOff>63500</xdr:rowOff>
    </xdr:from>
    <xdr:to>
      <xdr:col>8</xdr:col>
      <xdr:colOff>1202090</xdr:colOff>
      <xdr:row>370</xdr:row>
      <xdr:rowOff>698500</xdr:rowOff>
    </xdr:to>
    <xdr:pic>
      <xdr:nvPicPr>
        <xdr:cNvPr id="607" name="Obrázek 606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162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371</xdr:row>
      <xdr:rowOff>63500</xdr:rowOff>
    </xdr:from>
    <xdr:to>
      <xdr:col>8</xdr:col>
      <xdr:colOff>1202090</xdr:colOff>
      <xdr:row>371</xdr:row>
      <xdr:rowOff>698500</xdr:rowOff>
    </xdr:to>
    <xdr:pic>
      <xdr:nvPicPr>
        <xdr:cNvPr id="5428" name="Obrázek 5427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238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372</xdr:row>
      <xdr:rowOff>63500</xdr:rowOff>
    </xdr:from>
    <xdr:to>
      <xdr:col>8</xdr:col>
      <xdr:colOff>1202090</xdr:colOff>
      <xdr:row>372</xdr:row>
      <xdr:rowOff>698500</xdr:rowOff>
    </xdr:to>
    <xdr:pic>
      <xdr:nvPicPr>
        <xdr:cNvPr id="5429" name="Obrázek 5428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283146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373</xdr:row>
      <xdr:rowOff>63500</xdr:rowOff>
    </xdr:from>
    <xdr:to>
      <xdr:col>8</xdr:col>
      <xdr:colOff>1008063</xdr:colOff>
      <xdr:row>373</xdr:row>
      <xdr:rowOff>698500</xdr:rowOff>
    </xdr:to>
    <xdr:pic>
      <xdr:nvPicPr>
        <xdr:cNvPr id="5430" name="Obrázek 5429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8390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205956</xdr:colOff>
      <xdr:row>374</xdr:row>
      <xdr:rowOff>63500</xdr:rowOff>
    </xdr:from>
    <xdr:to>
      <xdr:col>8</xdr:col>
      <xdr:colOff>1175167</xdr:colOff>
      <xdr:row>374</xdr:row>
      <xdr:rowOff>698500</xdr:rowOff>
    </xdr:to>
    <xdr:pic>
      <xdr:nvPicPr>
        <xdr:cNvPr id="5431" name="Obrázek 5430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4670500"/>
          <a:ext cx="969211" cy="635000"/>
        </a:xfrm>
        <a:prstGeom prst="rect">
          <a:avLst/>
        </a:prstGeom>
      </xdr:spPr>
    </xdr:pic>
    <xdr:clientData/>
  </xdr:twoCellAnchor>
  <xdr:twoCellAnchor>
    <xdr:from>
      <xdr:col>8</xdr:col>
      <xdr:colOff>205956</xdr:colOff>
      <xdr:row>375</xdr:row>
      <xdr:rowOff>63500</xdr:rowOff>
    </xdr:from>
    <xdr:to>
      <xdr:col>8</xdr:col>
      <xdr:colOff>1175167</xdr:colOff>
      <xdr:row>375</xdr:row>
      <xdr:rowOff>698500</xdr:rowOff>
    </xdr:to>
    <xdr:pic>
      <xdr:nvPicPr>
        <xdr:cNvPr id="5432" name="Obrázek 5431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5432500"/>
          <a:ext cx="969211" cy="635000"/>
        </a:xfrm>
        <a:prstGeom prst="rect">
          <a:avLst/>
        </a:prstGeom>
      </xdr:spPr>
    </xdr:pic>
    <xdr:clientData/>
  </xdr:twoCellAnchor>
  <xdr:twoCellAnchor>
    <xdr:from>
      <xdr:col>8</xdr:col>
      <xdr:colOff>205956</xdr:colOff>
      <xdr:row>376</xdr:row>
      <xdr:rowOff>63500</xdr:rowOff>
    </xdr:from>
    <xdr:to>
      <xdr:col>8</xdr:col>
      <xdr:colOff>1175167</xdr:colOff>
      <xdr:row>376</xdr:row>
      <xdr:rowOff>698500</xdr:rowOff>
    </xdr:to>
    <xdr:pic>
      <xdr:nvPicPr>
        <xdr:cNvPr id="5433" name="Obrázek 5432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731" y="286194500"/>
          <a:ext cx="96921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377</xdr:row>
      <xdr:rowOff>63500</xdr:rowOff>
    </xdr:from>
    <xdr:to>
      <xdr:col>8</xdr:col>
      <xdr:colOff>1008063</xdr:colOff>
      <xdr:row>377</xdr:row>
      <xdr:rowOff>698500</xdr:rowOff>
    </xdr:to>
    <xdr:pic>
      <xdr:nvPicPr>
        <xdr:cNvPr id="5434" name="Obrázek 5433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8695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378</xdr:row>
      <xdr:rowOff>63500</xdr:rowOff>
    </xdr:from>
    <xdr:to>
      <xdr:col>8</xdr:col>
      <xdr:colOff>1166813</xdr:colOff>
      <xdr:row>378</xdr:row>
      <xdr:rowOff>698500</xdr:rowOff>
    </xdr:to>
    <xdr:pic>
      <xdr:nvPicPr>
        <xdr:cNvPr id="5435" name="Obrázek 5434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7718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379</xdr:row>
      <xdr:rowOff>63500</xdr:rowOff>
    </xdr:from>
    <xdr:to>
      <xdr:col>8</xdr:col>
      <xdr:colOff>1166813</xdr:colOff>
      <xdr:row>379</xdr:row>
      <xdr:rowOff>698500</xdr:rowOff>
    </xdr:to>
    <xdr:pic>
      <xdr:nvPicPr>
        <xdr:cNvPr id="5436" name="Obrázek 5435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8480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380</xdr:row>
      <xdr:rowOff>63500</xdr:rowOff>
    </xdr:from>
    <xdr:to>
      <xdr:col>8</xdr:col>
      <xdr:colOff>1166813</xdr:colOff>
      <xdr:row>380</xdr:row>
      <xdr:rowOff>698500</xdr:rowOff>
    </xdr:to>
    <xdr:pic>
      <xdr:nvPicPr>
        <xdr:cNvPr id="5437" name="Obrázek 5436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89242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381</xdr:row>
      <xdr:rowOff>63500</xdr:rowOff>
    </xdr:from>
    <xdr:to>
      <xdr:col>8</xdr:col>
      <xdr:colOff>1015533</xdr:colOff>
      <xdr:row>381</xdr:row>
      <xdr:rowOff>698500</xdr:rowOff>
    </xdr:to>
    <xdr:pic>
      <xdr:nvPicPr>
        <xdr:cNvPr id="5438" name="Obrázek 5437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290004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382</xdr:row>
      <xdr:rowOff>63500</xdr:rowOff>
    </xdr:from>
    <xdr:to>
      <xdr:col>8</xdr:col>
      <xdr:colOff>1166813</xdr:colOff>
      <xdr:row>382</xdr:row>
      <xdr:rowOff>698500</xdr:rowOff>
    </xdr:to>
    <xdr:pic>
      <xdr:nvPicPr>
        <xdr:cNvPr id="5439" name="Obrázek 5438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0766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383</xdr:row>
      <xdr:rowOff>63500</xdr:rowOff>
    </xdr:from>
    <xdr:to>
      <xdr:col>8</xdr:col>
      <xdr:colOff>1166813</xdr:colOff>
      <xdr:row>383</xdr:row>
      <xdr:rowOff>698500</xdr:rowOff>
    </xdr:to>
    <xdr:pic>
      <xdr:nvPicPr>
        <xdr:cNvPr id="608" name="Obrázek 607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1528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384</xdr:row>
      <xdr:rowOff>63500</xdr:rowOff>
    </xdr:from>
    <xdr:to>
      <xdr:col>8</xdr:col>
      <xdr:colOff>1166813</xdr:colOff>
      <xdr:row>384</xdr:row>
      <xdr:rowOff>698500</xdr:rowOff>
    </xdr:to>
    <xdr:pic>
      <xdr:nvPicPr>
        <xdr:cNvPr id="609" name="Obrázek 608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2290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385</xdr:row>
      <xdr:rowOff>63500</xdr:rowOff>
    </xdr:from>
    <xdr:to>
      <xdr:col>8</xdr:col>
      <xdr:colOff>1008063</xdr:colOff>
      <xdr:row>385</xdr:row>
      <xdr:rowOff>698500</xdr:rowOff>
    </xdr:to>
    <xdr:pic>
      <xdr:nvPicPr>
        <xdr:cNvPr id="610" name="Obrázek 609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9305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386</xdr:row>
      <xdr:rowOff>63500</xdr:rowOff>
    </xdr:from>
    <xdr:to>
      <xdr:col>8</xdr:col>
      <xdr:colOff>1166813</xdr:colOff>
      <xdr:row>386</xdr:row>
      <xdr:rowOff>698500</xdr:rowOff>
    </xdr:to>
    <xdr:pic>
      <xdr:nvPicPr>
        <xdr:cNvPr id="611" name="Obrázek 610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3814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387</xdr:row>
      <xdr:rowOff>63500</xdr:rowOff>
    </xdr:from>
    <xdr:to>
      <xdr:col>8</xdr:col>
      <xdr:colOff>1166813</xdr:colOff>
      <xdr:row>387</xdr:row>
      <xdr:rowOff>698500</xdr:rowOff>
    </xdr:to>
    <xdr:pic>
      <xdr:nvPicPr>
        <xdr:cNvPr id="612" name="Obrázek 611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4576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388</xdr:row>
      <xdr:rowOff>63500</xdr:rowOff>
    </xdr:from>
    <xdr:to>
      <xdr:col>8</xdr:col>
      <xdr:colOff>1166813</xdr:colOff>
      <xdr:row>388</xdr:row>
      <xdr:rowOff>698500</xdr:rowOff>
    </xdr:to>
    <xdr:pic>
      <xdr:nvPicPr>
        <xdr:cNvPr id="613" name="Obrázek 612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5338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389</xdr:row>
      <xdr:rowOff>63500</xdr:rowOff>
    </xdr:from>
    <xdr:to>
      <xdr:col>8</xdr:col>
      <xdr:colOff>1008063</xdr:colOff>
      <xdr:row>389</xdr:row>
      <xdr:rowOff>698500</xdr:rowOff>
    </xdr:to>
    <xdr:pic>
      <xdr:nvPicPr>
        <xdr:cNvPr id="614" name="Obrázek 613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29610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390</xdr:row>
      <xdr:rowOff>63500</xdr:rowOff>
    </xdr:from>
    <xdr:to>
      <xdr:col>8</xdr:col>
      <xdr:colOff>1166813</xdr:colOff>
      <xdr:row>390</xdr:row>
      <xdr:rowOff>698500</xdr:rowOff>
    </xdr:to>
    <xdr:pic>
      <xdr:nvPicPr>
        <xdr:cNvPr id="615" name="Obrázek 614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6862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391</xdr:row>
      <xdr:rowOff>63500</xdr:rowOff>
    </xdr:from>
    <xdr:to>
      <xdr:col>8</xdr:col>
      <xdr:colOff>1166813</xdr:colOff>
      <xdr:row>391</xdr:row>
      <xdr:rowOff>698500</xdr:rowOff>
    </xdr:to>
    <xdr:pic>
      <xdr:nvPicPr>
        <xdr:cNvPr id="616" name="Obrázek 615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7624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214313</xdr:colOff>
      <xdr:row>392</xdr:row>
      <xdr:rowOff>63500</xdr:rowOff>
    </xdr:from>
    <xdr:to>
      <xdr:col>8</xdr:col>
      <xdr:colOff>1166813</xdr:colOff>
      <xdr:row>392</xdr:row>
      <xdr:rowOff>698500</xdr:rowOff>
    </xdr:to>
    <xdr:pic>
      <xdr:nvPicPr>
        <xdr:cNvPr id="617" name="Obrázek 616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088" y="298386500"/>
          <a:ext cx="952500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393</xdr:row>
      <xdr:rowOff>63500</xdr:rowOff>
    </xdr:from>
    <xdr:to>
      <xdr:col>8</xdr:col>
      <xdr:colOff>981916</xdr:colOff>
      <xdr:row>393</xdr:row>
      <xdr:rowOff>698500</xdr:rowOff>
    </xdr:to>
    <xdr:pic>
      <xdr:nvPicPr>
        <xdr:cNvPr id="618" name="Obrázek 617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29914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394</xdr:row>
      <xdr:rowOff>63500</xdr:rowOff>
    </xdr:from>
    <xdr:to>
      <xdr:col>8</xdr:col>
      <xdr:colOff>1068953</xdr:colOff>
      <xdr:row>394</xdr:row>
      <xdr:rowOff>698500</xdr:rowOff>
    </xdr:to>
    <xdr:pic>
      <xdr:nvPicPr>
        <xdr:cNvPr id="619" name="Obrázek 618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29991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395</xdr:row>
      <xdr:rowOff>63500</xdr:rowOff>
    </xdr:from>
    <xdr:to>
      <xdr:col>8</xdr:col>
      <xdr:colOff>1068953</xdr:colOff>
      <xdr:row>395</xdr:row>
      <xdr:rowOff>698500</xdr:rowOff>
    </xdr:to>
    <xdr:pic>
      <xdr:nvPicPr>
        <xdr:cNvPr id="620" name="Obrázek 619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0067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396</xdr:row>
      <xdr:rowOff>63500</xdr:rowOff>
    </xdr:from>
    <xdr:to>
      <xdr:col>8</xdr:col>
      <xdr:colOff>1221765</xdr:colOff>
      <xdr:row>396</xdr:row>
      <xdr:rowOff>698500</xdr:rowOff>
    </xdr:to>
    <xdr:pic>
      <xdr:nvPicPr>
        <xdr:cNvPr id="621" name="Obrázek 620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143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397</xdr:row>
      <xdr:rowOff>63500</xdr:rowOff>
    </xdr:from>
    <xdr:to>
      <xdr:col>8</xdr:col>
      <xdr:colOff>1221765</xdr:colOff>
      <xdr:row>397</xdr:row>
      <xdr:rowOff>698500</xdr:rowOff>
    </xdr:to>
    <xdr:pic>
      <xdr:nvPicPr>
        <xdr:cNvPr id="622" name="Obrázek 621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219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398</xdr:row>
      <xdr:rowOff>63500</xdr:rowOff>
    </xdr:from>
    <xdr:to>
      <xdr:col>8</xdr:col>
      <xdr:colOff>1221765</xdr:colOff>
      <xdr:row>398</xdr:row>
      <xdr:rowOff>698500</xdr:rowOff>
    </xdr:to>
    <xdr:pic>
      <xdr:nvPicPr>
        <xdr:cNvPr id="623" name="Obrázek 622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295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399</xdr:row>
      <xdr:rowOff>63500</xdr:rowOff>
    </xdr:from>
    <xdr:to>
      <xdr:col>8</xdr:col>
      <xdr:colOff>1221765</xdr:colOff>
      <xdr:row>399</xdr:row>
      <xdr:rowOff>698500</xdr:rowOff>
    </xdr:to>
    <xdr:pic>
      <xdr:nvPicPr>
        <xdr:cNvPr id="624" name="Obrázek 623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372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400</xdr:row>
      <xdr:rowOff>63500</xdr:rowOff>
    </xdr:from>
    <xdr:to>
      <xdr:col>8</xdr:col>
      <xdr:colOff>1221765</xdr:colOff>
      <xdr:row>400</xdr:row>
      <xdr:rowOff>698500</xdr:rowOff>
    </xdr:to>
    <xdr:pic>
      <xdr:nvPicPr>
        <xdr:cNvPr id="625" name="Obrázek 624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448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401</xdr:row>
      <xdr:rowOff>63500</xdr:rowOff>
    </xdr:from>
    <xdr:to>
      <xdr:col>8</xdr:col>
      <xdr:colOff>981916</xdr:colOff>
      <xdr:row>401</xdr:row>
      <xdr:rowOff>698500</xdr:rowOff>
    </xdr:to>
    <xdr:pic>
      <xdr:nvPicPr>
        <xdr:cNvPr id="626" name="Obrázek 625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05244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402</xdr:row>
      <xdr:rowOff>63500</xdr:rowOff>
    </xdr:from>
    <xdr:to>
      <xdr:col>8</xdr:col>
      <xdr:colOff>1068953</xdr:colOff>
      <xdr:row>402</xdr:row>
      <xdr:rowOff>698500</xdr:rowOff>
    </xdr:to>
    <xdr:pic>
      <xdr:nvPicPr>
        <xdr:cNvPr id="627" name="Obrázek 626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0600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403</xdr:row>
      <xdr:rowOff>63500</xdr:rowOff>
    </xdr:from>
    <xdr:to>
      <xdr:col>8</xdr:col>
      <xdr:colOff>1079612</xdr:colOff>
      <xdr:row>403</xdr:row>
      <xdr:rowOff>698500</xdr:rowOff>
    </xdr:to>
    <xdr:pic>
      <xdr:nvPicPr>
        <xdr:cNvPr id="628" name="Obrázek 627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0676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404</xdr:row>
      <xdr:rowOff>63500</xdr:rowOff>
    </xdr:from>
    <xdr:to>
      <xdr:col>8</xdr:col>
      <xdr:colOff>1221765</xdr:colOff>
      <xdr:row>404</xdr:row>
      <xdr:rowOff>698500</xdr:rowOff>
    </xdr:to>
    <xdr:pic>
      <xdr:nvPicPr>
        <xdr:cNvPr id="632" name="Obrázek 631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753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405</xdr:row>
      <xdr:rowOff>63500</xdr:rowOff>
    </xdr:from>
    <xdr:to>
      <xdr:col>8</xdr:col>
      <xdr:colOff>1221765</xdr:colOff>
      <xdr:row>405</xdr:row>
      <xdr:rowOff>698500</xdr:rowOff>
    </xdr:to>
    <xdr:pic>
      <xdr:nvPicPr>
        <xdr:cNvPr id="633" name="Obrázek 632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829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406</xdr:row>
      <xdr:rowOff>63500</xdr:rowOff>
    </xdr:from>
    <xdr:to>
      <xdr:col>8</xdr:col>
      <xdr:colOff>1221765</xdr:colOff>
      <xdr:row>406</xdr:row>
      <xdr:rowOff>698500</xdr:rowOff>
    </xdr:to>
    <xdr:pic>
      <xdr:nvPicPr>
        <xdr:cNvPr id="634" name="Obrázek 633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05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407</xdr:row>
      <xdr:rowOff>63500</xdr:rowOff>
    </xdr:from>
    <xdr:to>
      <xdr:col>8</xdr:col>
      <xdr:colOff>1221765</xdr:colOff>
      <xdr:row>407</xdr:row>
      <xdr:rowOff>698500</xdr:rowOff>
    </xdr:to>
    <xdr:pic>
      <xdr:nvPicPr>
        <xdr:cNvPr id="638" name="Obrázek 637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0981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408</xdr:row>
      <xdr:rowOff>63500</xdr:rowOff>
    </xdr:from>
    <xdr:to>
      <xdr:col>8</xdr:col>
      <xdr:colOff>1221765</xdr:colOff>
      <xdr:row>408</xdr:row>
      <xdr:rowOff>698500</xdr:rowOff>
    </xdr:to>
    <xdr:pic>
      <xdr:nvPicPr>
        <xdr:cNvPr id="639" name="Obrázek 638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057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409</xdr:row>
      <xdr:rowOff>63500</xdr:rowOff>
    </xdr:from>
    <xdr:to>
      <xdr:col>8</xdr:col>
      <xdr:colOff>981916</xdr:colOff>
      <xdr:row>409</xdr:row>
      <xdr:rowOff>698500</xdr:rowOff>
    </xdr:to>
    <xdr:pic>
      <xdr:nvPicPr>
        <xdr:cNvPr id="640" name="Obrázek 639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11340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410</xdr:row>
      <xdr:rowOff>63500</xdr:rowOff>
    </xdr:from>
    <xdr:to>
      <xdr:col>8</xdr:col>
      <xdr:colOff>1068953</xdr:colOff>
      <xdr:row>410</xdr:row>
      <xdr:rowOff>698500</xdr:rowOff>
    </xdr:to>
    <xdr:pic>
      <xdr:nvPicPr>
        <xdr:cNvPr id="641" name="Obrázek 640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1210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411</xdr:row>
      <xdr:rowOff>63500</xdr:rowOff>
    </xdr:from>
    <xdr:to>
      <xdr:col>8</xdr:col>
      <xdr:colOff>1079612</xdr:colOff>
      <xdr:row>411</xdr:row>
      <xdr:rowOff>698500</xdr:rowOff>
    </xdr:to>
    <xdr:pic>
      <xdr:nvPicPr>
        <xdr:cNvPr id="644" name="Obrázek 643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12864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412</xdr:row>
      <xdr:rowOff>63500</xdr:rowOff>
    </xdr:from>
    <xdr:to>
      <xdr:col>8</xdr:col>
      <xdr:colOff>1221765</xdr:colOff>
      <xdr:row>412</xdr:row>
      <xdr:rowOff>698500</xdr:rowOff>
    </xdr:to>
    <xdr:pic>
      <xdr:nvPicPr>
        <xdr:cNvPr id="645" name="Obrázek 644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362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413</xdr:row>
      <xdr:rowOff>63500</xdr:rowOff>
    </xdr:from>
    <xdr:to>
      <xdr:col>8</xdr:col>
      <xdr:colOff>1221765</xdr:colOff>
      <xdr:row>413</xdr:row>
      <xdr:rowOff>698500</xdr:rowOff>
    </xdr:to>
    <xdr:pic>
      <xdr:nvPicPr>
        <xdr:cNvPr id="647" name="Obrázek 646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438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414</xdr:row>
      <xdr:rowOff>63500</xdr:rowOff>
    </xdr:from>
    <xdr:to>
      <xdr:col>8</xdr:col>
      <xdr:colOff>1221765</xdr:colOff>
      <xdr:row>414</xdr:row>
      <xdr:rowOff>698500</xdr:rowOff>
    </xdr:to>
    <xdr:pic>
      <xdr:nvPicPr>
        <xdr:cNvPr id="648" name="Obrázek 647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515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415</xdr:row>
      <xdr:rowOff>63500</xdr:rowOff>
    </xdr:from>
    <xdr:to>
      <xdr:col>8</xdr:col>
      <xdr:colOff>1221765</xdr:colOff>
      <xdr:row>415</xdr:row>
      <xdr:rowOff>698500</xdr:rowOff>
    </xdr:to>
    <xdr:pic>
      <xdr:nvPicPr>
        <xdr:cNvPr id="650" name="Obrázek 649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591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416</xdr:row>
      <xdr:rowOff>63500</xdr:rowOff>
    </xdr:from>
    <xdr:to>
      <xdr:col>8</xdr:col>
      <xdr:colOff>1221765</xdr:colOff>
      <xdr:row>416</xdr:row>
      <xdr:rowOff>698500</xdr:rowOff>
    </xdr:to>
    <xdr:pic>
      <xdr:nvPicPr>
        <xdr:cNvPr id="651" name="Obrázek 650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166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417</xdr:row>
      <xdr:rowOff>63500</xdr:rowOff>
    </xdr:from>
    <xdr:to>
      <xdr:col>8</xdr:col>
      <xdr:colOff>985651</xdr:colOff>
      <xdr:row>417</xdr:row>
      <xdr:rowOff>698500</xdr:rowOff>
    </xdr:to>
    <xdr:pic>
      <xdr:nvPicPr>
        <xdr:cNvPr id="652" name="Obrázek 651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317436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418</xdr:row>
      <xdr:rowOff>63500</xdr:rowOff>
    </xdr:from>
    <xdr:to>
      <xdr:col>8</xdr:col>
      <xdr:colOff>1015533</xdr:colOff>
      <xdr:row>418</xdr:row>
      <xdr:rowOff>698500</xdr:rowOff>
    </xdr:to>
    <xdr:pic>
      <xdr:nvPicPr>
        <xdr:cNvPr id="656" name="Obrázek 655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31819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419</xdr:row>
      <xdr:rowOff>63500</xdr:rowOff>
    </xdr:from>
    <xdr:to>
      <xdr:col>8</xdr:col>
      <xdr:colOff>1063840</xdr:colOff>
      <xdr:row>419</xdr:row>
      <xdr:rowOff>698500</xdr:rowOff>
    </xdr:to>
    <xdr:pic>
      <xdr:nvPicPr>
        <xdr:cNvPr id="657" name="Obrázek 656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31896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420</xdr:row>
      <xdr:rowOff>63500</xdr:rowOff>
    </xdr:from>
    <xdr:to>
      <xdr:col>8</xdr:col>
      <xdr:colOff>1232179</xdr:colOff>
      <xdr:row>420</xdr:row>
      <xdr:rowOff>698500</xdr:rowOff>
    </xdr:to>
    <xdr:pic>
      <xdr:nvPicPr>
        <xdr:cNvPr id="661" name="Obrázek 660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1972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421</xdr:row>
      <xdr:rowOff>63500</xdr:rowOff>
    </xdr:from>
    <xdr:to>
      <xdr:col>8</xdr:col>
      <xdr:colOff>1232179</xdr:colOff>
      <xdr:row>421</xdr:row>
      <xdr:rowOff>698500</xdr:rowOff>
    </xdr:to>
    <xdr:pic>
      <xdr:nvPicPr>
        <xdr:cNvPr id="662" name="Obrázek 661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048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422</xdr:row>
      <xdr:rowOff>63500</xdr:rowOff>
    </xdr:from>
    <xdr:to>
      <xdr:col>8</xdr:col>
      <xdr:colOff>1221765</xdr:colOff>
      <xdr:row>422</xdr:row>
      <xdr:rowOff>698500</xdr:rowOff>
    </xdr:to>
    <xdr:pic>
      <xdr:nvPicPr>
        <xdr:cNvPr id="663" name="Obrázek 662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212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423</xdr:row>
      <xdr:rowOff>63500</xdr:rowOff>
    </xdr:from>
    <xdr:to>
      <xdr:col>8</xdr:col>
      <xdr:colOff>1232179</xdr:colOff>
      <xdr:row>423</xdr:row>
      <xdr:rowOff>698500</xdr:rowOff>
    </xdr:to>
    <xdr:pic>
      <xdr:nvPicPr>
        <xdr:cNvPr id="664" name="Obrázek 663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200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424</xdr:row>
      <xdr:rowOff>63500</xdr:rowOff>
    </xdr:from>
    <xdr:to>
      <xdr:col>8</xdr:col>
      <xdr:colOff>1221765</xdr:colOff>
      <xdr:row>424</xdr:row>
      <xdr:rowOff>698500</xdr:rowOff>
    </xdr:to>
    <xdr:pic>
      <xdr:nvPicPr>
        <xdr:cNvPr id="665" name="Obrázek 664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2277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425</xdr:row>
      <xdr:rowOff>63500</xdr:rowOff>
    </xdr:from>
    <xdr:to>
      <xdr:col>8</xdr:col>
      <xdr:colOff>981916</xdr:colOff>
      <xdr:row>425</xdr:row>
      <xdr:rowOff>698500</xdr:rowOff>
    </xdr:to>
    <xdr:pic>
      <xdr:nvPicPr>
        <xdr:cNvPr id="666" name="Obrázek 665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2353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426</xdr:row>
      <xdr:rowOff>63500</xdr:rowOff>
    </xdr:from>
    <xdr:to>
      <xdr:col>8</xdr:col>
      <xdr:colOff>1074208</xdr:colOff>
      <xdr:row>426</xdr:row>
      <xdr:rowOff>698500</xdr:rowOff>
    </xdr:to>
    <xdr:pic>
      <xdr:nvPicPr>
        <xdr:cNvPr id="667" name="Obrázek 666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24294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327109</xdr:colOff>
      <xdr:row>427</xdr:row>
      <xdr:rowOff>63500</xdr:rowOff>
    </xdr:from>
    <xdr:to>
      <xdr:col>8</xdr:col>
      <xdr:colOff>1054017</xdr:colOff>
      <xdr:row>427</xdr:row>
      <xdr:rowOff>698500</xdr:rowOff>
    </xdr:to>
    <xdr:pic>
      <xdr:nvPicPr>
        <xdr:cNvPr id="668" name="Obrázek 667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884" y="325056500"/>
          <a:ext cx="726908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428</xdr:row>
      <xdr:rowOff>63500</xdr:rowOff>
    </xdr:from>
    <xdr:to>
      <xdr:col>8</xdr:col>
      <xdr:colOff>1232179</xdr:colOff>
      <xdr:row>428</xdr:row>
      <xdr:rowOff>698500</xdr:rowOff>
    </xdr:to>
    <xdr:pic>
      <xdr:nvPicPr>
        <xdr:cNvPr id="669" name="Obrázek 668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581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429</xdr:row>
      <xdr:rowOff>63500</xdr:rowOff>
    </xdr:from>
    <xdr:to>
      <xdr:col>8</xdr:col>
      <xdr:colOff>1232179</xdr:colOff>
      <xdr:row>429</xdr:row>
      <xdr:rowOff>698500</xdr:rowOff>
    </xdr:to>
    <xdr:pic>
      <xdr:nvPicPr>
        <xdr:cNvPr id="670" name="Obrázek 669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658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430</xdr:row>
      <xdr:rowOff>63500</xdr:rowOff>
    </xdr:from>
    <xdr:to>
      <xdr:col>8</xdr:col>
      <xdr:colOff>1232179</xdr:colOff>
      <xdr:row>430</xdr:row>
      <xdr:rowOff>698500</xdr:rowOff>
    </xdr:to>
    <xdr:pic>
      <xdr:nvPicPr>
        <xdr:cNvPr id="671" name="Obrázek 670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734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431</xdr:row>
      <xdr:rowOff>63500</xdr:rowOff>
    </xdr:from>
    <xdr:to>
      <xdr:col>8</xdr:col>
      <xdr:colOff>1232179</xdr:colOff>
      <xdr:row>431</xdr:row>
      <xdr:rowOff>698500</xdr:rowOff>
    </xdr:to>
    <xdr:pic>
      <xdr:nvPicPr>
        <xdr:cNvPr id="832" name="Obrázek 831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810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432</xdr:row>
      <xdr:rowOff>63500</xdr:rowOff>
    </xdr:from>
    <xdr:to>
      <xdr:col>8</xdr:col>
      <xdr:colOff>1232179</xdr:colOff>
      <xdr:row>432</xdr:row>
      <xdr:rowOff>698500</xdr:rowOff>
    </xdr:to>
    <xdr:pic>
      <xdr:nvPicPr>
        <xdr:cNvPr id="833" name="Obrázek 832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32886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433</xdr:row>
      <xdr:rowOff>63500</xdr:rowOff>
    </xdr:from>
    <xdr:to>
      <xdr:col>8</xdr:col>
      <xdr:colOff>974446</xdr:colOff>
      <xdr:row>433</xdr:row>
      <xdr:rowOff>698500</xdr:rowOff>
    </xdr:to>
    <xdr:pic>
      <xdr:nvPicPr>
        <xdr:cNvPr id="834" name="Obrázek 833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29628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434</xdr:row>
      <xdr:rowOff>63500</xdr:rowOff>
    </xdr:from>
    <xdr:to>
      <xdr:col>8</xdr:col>
      <xdr:colOff>1068953</xdr:colOff>
      <xdr:row>434</xdr:row>
      <xdr:rowOff>698500</xdr:rowOff>
    </xdr:to>
    <xdr:pic>
      <xdr:nvPicPr>
        <xdr:cNvPr id="835" name="Obrázek 834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3039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435</xdr:row>
      <xdr:rowOff>63500</xdr:rowOff>
    </xdr:from>
    <xdr:to>
      <xdr:col>8</xdr:col>
      <xdr:colOff>1074208</xdr:colOff>
      <xdr:row>435</xdr:row>
      <xdr:rowOff>698500</xdr:rowOff>
    </xdr:to>
    <xdr:pic>
      <xdr:nvPicPr>
        <xdr:cNvPr id="836" name="Obrázek 835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3115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436</xdr:row>
      <xdr:rowOff>63500</xdr:rowOff>
    </xdr:from>
    <xdr:to>
      <xdr:col>8</xdr:col>
      <xdr:colOff>1221765</xdr:colOff>
      <xdr:row>436</xdr:row>
      <xdr:rowOff>698500</xdr:rowOff>
    </xdr:to>
    <xdr:pic>
      <xdr:nvPicPr>
        <xdr:cNvPr id="837" name="Obrázek 836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191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437</xdr:row>
      <xdr:rowOff>63500</xdr:rowOff>
    </xdr:from>
    <xdr:to>
      <xdr:col>8</xdr:col>
      <xdr:colOff>1221765</xdr:colOff>
      <xdr:row>437</xdr:row>
      <xdr:rowOff>698500</xdr:rowOff>
    </xdr:to>
    <xdr:pic>
      <xdr:nvPicPr>
        <xdr:cNvPr id="838" name="Obrázek 837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267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438</xdr:row>
      <xdr:rowOff>63500</xdr:rowOff>
    </xdr:from>
    <xdr:to>
      <xdr:col>8</xdr:col>
      <xdr:colOff>1221765</xdr:colOff>
      <xdr:row>438</xdr:row>
      <xdr:rowOff>698500</xdr:rowOff>
    </xdr:to>
    <xdr:pic>
      <xdr:nvPicPr>
        <xdr:cNvPr id="839" name="Obrázek 838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343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439</xdr:row>
      <xdr:rowOff>63500</xdr:rowOff>
    </xdr:from>
    <xdr:to>
      <xdr:col>8</xdr:col>
      <xdr:colOff>1221765</xdr:colOff>
      <xdr:row>439</xdr:row>
      <xdr:rowOff>698500</xdr:rowOff>
    </xdr:to>
    <xdr:pic>
      <xdr:nvPicPr>
        <xdr:cNvPr id="840" name="Obrázek 839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420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440</xdr:row>
      <xdr:rowOff>63500</xdr:rowOff>
    </xdr:from>
    <xdr:to>
      <xdr:col>8</xdr:col>
      <xdr:colOff>1221765</xdr:colOff>
      <xdr:row>440</xdr:row>
      <xdr:rowOff>698500</xdr:rowOff>
    </xdr:to>
    <xdr:pic>
      <xdr:nvPicPr>
        <xdr:cNvPr id="841" name="Obrázek 840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49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441</xdr:row>
      <xdr:rowOff>63500</xdr:rowOff>
    </xdr:from>
    <xdr:to>
      <xdr:col>8</xdr:col>
      <xdr:colOff>981916</xdr:colOff>
      <xdr:row>441</xdr:row>
      <xdr:rowOff>698500</xdr:rowOff>
    </xdr:to>
    <xdr:pic>
      <xdr:nvPicPr>
        <xdr:cNvPr id="842" name="Obrázek 841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35724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442</xdr:row>
      <xdr:rowOff>63500</xdr:rowOff>
    </xdr:from>
    <xdr:to>
      <xdr:col>8</xdr:col>
      <xdr:colOff>1068953</xdr:colOff>
      <xdr:row>442</xdr:row>
      <xdr:rowOff>698500</xdr:rowOff>
    </xdr:to>
    <xdr:pic>
      <xdr:nvPicPr>
        <xdr:cNvPr id="843" name="Obrázek 842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3648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443</xdr:row>
      <xdr:rowOff>63500</xdr:rowOff>
    </xdr:from>
    <xdr:to>
      <xdr:col>8</xdr:col>
      <xdr:colOff>1079612</xdr:colOff>
      <xdr:row>443</xdr:row>
      <xdr:rowOff>698500</xdr:rowOff>
    </xdr:to>
    <xdr:pic>
      <xdr:nvPicPr>
        <xdr:cNvPr id="844" name="Obrázek 843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3724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444</xdr:row>
      <xdr:rowOff>63500</xdr:rowOff>
    </xdr:from>
    <xdr:to>
      <xdr:col>8</xdr:col>
      <xdr:colOff>1221765</xdr:colOff>
      <xdr:row>444</xdr:row>
      <xdr:rowOff>698500</xdr:rowOff>
    </xdr:to>
    <xdr:pic>
      <xdr:nvPicPr>
        <xdr:cNvPr id="845" name="Obrázek 844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801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445</xdr:row>
      <xdr:rowOff>63500</xdr:rowOff>
    </xdr:from>
    <xdr:to>
      <xdr:col>8</xdr:col>
      <xdr:colOff>1221765</xdr:colOff>
      <xdr:row>445</xdr:row>
      <xdr:rowOff>698500</xdr:rowOff>
    </xdr:to>
    <xdr:pic>
      <xdr:nvPicPr>
        <xdr:cNvPr id="846" name="Obrázek 845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877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446</xdr:row>
      <xdr:rowOff>63500</xdr:rowOff>
    </xdr:from>
    <xdr:to>
      <xdr:col>8</xdr:col>
      <xdr:colOff>1221765</xdr:colOff>
      <xdr:row>446</xdr:row>
      <xdr:rowOff>698500</xdr:rowOff>
    </xdr:to>
    <xdr:pic>
      <xdr:nvPicPr>
        <xdr:cNvPr id="847" name="Obrázek 846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3953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447</xdr:row>
      <xdr:rowOff>63500</xdr:rowOff>
    </xdr:from>
    <xdr:to>
      <xdr:col>8</xdr:col>
      <xdr:colOff>1221765</xdr:colOff>
      <xdr:row>447</xdr:row>
      <xdr:rowOff>698500</xdr:rowOff>
    </xdr:to>
    <xdr:pic>
      <xdr:nvPicPr>
        <xdr:cNvPr id="848" name="Obrázek 847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029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448</xdr:row>
      <xdr:rowOff>63500</xdr:rowOff>
    </xdr:from>
    <xdr:to>
      <xdr:col>8</xdr:col>
      <xdr:colOff>1221765</xdr:colOff>
      <xdr:row>448</xdr:row>
      <xdr:rowOff>698500</xdr:rowOff>
    </xdr:to>
    <xdr:pic>
      <xdr:nvPicPr>
        <xdr:cNvPr id="849" name="Obrázek 848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105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449</xdr:row>
      <xdr:rowOff>63500</xdr:rowOff>
    </xdr:from>
    <xdr:to>
      <xdr:col>8</xdr:col>
      <xdr:colOff>981916</xdr:colOff>
      <xdr:row>449</xdr:row>
      <xdr:rowOff>698500</xdr:rowOff>
    </xdr:to>
    <xdr:pic>
      <xdr:nvPicPr>
        <xdr:cNvPr id="850" name="Obrázek 849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41820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450</xdr:row>
      <xdr:rowOff>63500</xdr:rowOff>
    </xdr:from>
    <xdr:to>
      <xdr:col>8</xdr:col>
      <xdr:colOff>1068953</xdr:colOff>
      <xdr:row>450</xdr:row>
      <xdr:rowOff>698500</xdr:rowOff>
    </xdr:to>
    <xdr:pic>
      <xdr:nvPicPr>
        <xdr:cNvPr id="851" name="Obrázek 850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4258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451</xdr:row>
      <xdr:rowOff>63500</xdr:rowOff>
    </xdr:from>
    <xdr:to>
      <xdr:col>8</xdr:col>
      <xdr:colOff>1079612</xdr:colOff>
      <xdr:row>451</xdr:row>
      <xdr:rowOff>698500</xdr:rowOff>
    </xdr:to>
    <xdr:pic>
      <xdr:nvPicPr>
        <xdr:cNvPr id="852" name="Obrázek 851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43344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452</xdr:row>
      <xdr:rowOff>63500</xdr:rowOff>
    </xdr:from>
    <xdr:to>
      <xdr:col>8</xdr:col>
      <xdr:colOff>1221765</xdr:colOff>
      <xdr:row>452</xdr:row>
      <xdr:rowOff>698500</xdr:rowOff>
    </xdr:to>
    <xdr:pic>
      <xdr:nvPicPr>
        <xdr:cNvPr id="853" name="Obrázek 852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410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453</xdr:row>
      <xdr:rowOff>63500</xdr:rowOff>
    </xdr:from>
    <xdr:to>
      <xdr:col>8</xdr:col>
      <xdr:colOff>1221765</xdr:colOff>
      <xdr:row>453</xdr:row>
      <xdr:rowOff>698500</xdr:rowOff>
    </xdr:to>
    <xdr:pic>
      <xdr:nvPicPr>
        <xdr:cNvPr id="854" name="Obrázek 853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486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454</xdr:row>
      <xdr:rowOff>63500</xdr:rowOff>
    </xdr:from>
    <xdr:to>
      <xdr:col>8</xdr:col>
      <xdr:colOff>1221765</xdr:colOff>
      <xdr:row>454</xdr:row>
      <xdr:rowOff>698500</xdr:rowOff>
    </xdr:to>
    <xdr:pic>
      <xdr:nvPicPr>
        <xdr:cNvPr id="855" name="Obrázek 854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563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455</xdr:row>
      <xdr:rowOff>63500</xdr:rowOff>
    </xdr:from>
    <xdr:to>
      <xdr:col>8</xdr:col>
      <xdr:colOff>1221765</xdr:colOff>
      <xdr:row>455</xdr:row>
      <xdr:rowOff>698500</xdr:rowOff>
    </xdr:to>
    <xdr:pic>
      <xdr:nvPicPr>
        <xdr:cNvPr id="857" name="Obrázek 856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639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456</xdr:row>
      <xdr:rowOff>63500</xdr:rowOff>
    </xdr:from>
    <xdr:to>
      <xdr:col>8</xdr:col>
      <xdr:colOff>1221765</xdr:colOff>
      <xdr:row>456</xdr:row>
      <xdr:rowOff>698500</xdr:rowOff>
    </xdr:to>
    <xdr:pic>
      <xdr:nvPicPr>
        <xdr:cNvPr id="859" name="Obrázek 858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4715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457</xdr:row>
      <xdr:rowOff>63500</xdr:rowOff>
    </xdr:from>
    <xdr:to>
      <xdr:col>8</xdr:col>
      <xdr:colOff>974446</xdr:colOff>
      <xdr:row>457</xdr:row>
      <xdr:rowOff>698500</xdr:rowOff>
    </xdr:to>
    <xdr:pic>
      <xdr:nvPicPr>
        <xdr:cNvPr id="862" name="Obrázek 861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47916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458</xdr:row>
      <xdr:rowOff>63500</xdr:rowOff>
    </xdr:from>
    <xdr:to>
      <xdr:col>8</xdr:col>
      <xdr:colOff>1068953</xdr:colOff>
      <xdr:row>458</xdr:row>
      <xdr:rowOff>698500</xdr:rowOff>
    </xdr:to>
    <xdr:pic>
      <xdr:nvPicPr>
        <xdr:cNvPr id="863" name="Obrázek 862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4867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459</xdr:row>
      <xdr:rowOff>63500</xdr:rowOff>
    </xdr:from>
    <xdr:to>
      <xdr:col>8</xdr:col>
      <xdr:colOff>1074208</xdr:colOff>
      <xdr:row>459</xdr:row>
      <xdr:rowOff>698500</xdr:rowOff>
    </xdr:to>
    <xdr:pic>
      <xdr:nvPicPr>
        <xdr:cNvPr id="864" name="Obrázek 863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4944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460</xdr:row>
      <xdr:rowOff>63500</xdr:rowOff>
    </xdr:from>
    <xdr:to>
      <xdr:col>8</xdr:col>
      <xdr:colOff>1221765</xdr:colOff>
      <xdr:row>460</xdr:row>
      <xdr:rowOff>698500</xdr:rowOff>
    </xdr:to>
    <xdr:pic>
      <xdr:nvPicPr>
        <xdr:cNvPr id="865" name="Obrázek 864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020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461</xdr:row>
      <xdr:rowOff>63500</xdr:rowOff>
    </xdr:from>
    <xdr:to>
      <xdr:col>8</xdr:col>
      <xdr:colOff>1221765</xdr:colOff>
      <xdr:row>461</xdr:row>
      <xdr:rowOff>698500</xdr:rowOff>
    </xdr:to>
    <xdr:pic>
      <xdr:nvPicPr>
        <xdr:cNvPr id="868" name="Obrázek 867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096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462</xdr:row>
      <xdr:rowOff>63500</xdr:rowOff>
    </xdr:from>
    <xdr:to>
      <xdr:col>8</xdr:col>
      <xdr:colOff>1221765</xdr:colOff>
      <xdr:row>462</xdr:row>
      <xdr:rowOff>698500</xdr:rowOff>
    </xdr:to>
    <xdr:pic>
      <xdr:nvPicPr>
        <xdr:cNvPr id="869" name="Obrázek 868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172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463</xdr:row>
      <xdr:rowOff>63500</xdr:rowOff>
    </xdr:from>
    <xdr:to>
      <xdr:col>8</xdr:col>
      <xdr:colOff>1221765</xdr:colOff>
      <xdr:row>463</xdr:row>
      <xdr:rowOff>698500</xdr:rowOff>
    </xdr:to>
    <xdr:pic>
      <xdr:nvPicPr>
        <xdr:cNvPr id="870" name="Obrázek 869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248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464</xdr:row>
      <xdr:rowOff>63500</xdr:rowOff>
    </xdr:from>
    <xdr:to>
      <xdr:col>8</xdr:col>
      <xdr:colOff>1221765</xdr:colOff>
      <xdr:row>464</xdr:row>
      <xdr:rowOff>698500</xdr:rowOff>
    </xdr:to>
    <xdr:pic>
      <xdr:nvPicPr>
        <xdr:cNvPr id="871" name="Obrázek 870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325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465</xdr:row>
      <xdr:rowOff>63500</xdr:rowOff>
    </xdr:from>
    <xdr:to>
      <xdr:col>8</xdr:col>
      <xdr:colOff>974446</xdr:colOff>
      <xdr:row>465</xdr:row>
      <xdr:rowOff>698500</xdr:rowOff>
    </xdr:to>
    <xdr:pic>
      <xdr:nvPicPr>
        <xdr:cNvPr id="872" name="Obrázek 871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54012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466</xdr:row>
      <xdr:rowOff>63500</xdr:rowOff>
    </xdr:from>
    <xdr:to>
      <xdr:col>8</xdr:col>
      <xdr:colOff>1068953</xdr:colOff>
      <xdr:row>466</xdr:row>
      <xdr:rowOff>698500</xdr:rowOff>
    </xdr:to>
    <xdr:pic>
      <xdr:nvPicPr>
        <xdr:cNvPr id="873" name="Obrázek 872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5477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467</xdr:row>
      <xdr:rowOff>63500</xdr:rowOff>
    </xdr:from>
    <xdr:to>
      <xdr:col>8</xdr:col>
      <xdr:colOff>1074208</xdr:colOff>
      <xdr:row>467</xdr:row>
      <xdr:rowOff>698500</xdr:rowOff>
    </xdr:to>
    <xdr:pic>
      <xdr:nvPicPr>
        <xdr:cNvPr id="874" name="Obrázek 873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55536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468</xdr:row>
      <xdr:rowOff>63500</xdr:rowOff>
    </xdr:from>
    <xdr:to>
      <xdr:col>8</xdr:col>
      <xdr:colOff>1221765</xdr:colOff>
      <xdr:row>468</xdr:row>
      <xdr:rowOff>698500</xdr:rowOff>
    </xdr:to>
    <xdr:pic>
      <xdr:nvPicPr>
        <xdr:cNvPr id="876" name="Obrázek 875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629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469</xdr:row>
      <xdr:rowOff>63500</xdr:rowOff>
    </xdr:from>
    <xdr:to>
      <xdr:col>8</xdr:col>
      <xdr:colOff>1221765</xdr:colOff>
      <xdr:row>469</xdr:row>
      <xdr:rowOff>698500</xdr:rowOff>
    </xdr:to>
    <xdr:pic>
      <xdr:nvPicPr>
        <xdr:cNvPr id="877" name="Obrázek 876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70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470</xdr:row>
      <xdr:rowOff>63500</xdr:rowOff>
    </xdr:from>
    <xdr:to>
      <xdr:col>8</xdr:col>
      <xdr:colOff>1221765</xdr:colOff>
      <xdr:row>470</xdr:row>
      <xdr:rowOff>698500</xdr:rowOff>
    </xdr:to>
    <xdr:pic>
      <xdr:nvPicPr>
        <xdr:cNvPr id="878" name="Obrázek 877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78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471</xdr:row>
      <xdr:rowOff>63500</xdr:rowOff>
    </xdr:from>
    <xdr:to>
      <xdr:col>8</xdr:col>
      <xdr:colOff>1221765</xdr:colOff>
      <xdr:row>471</xdr:row>
      <xdr:rowOff>698500</xdr:rowOff>
    </xdr:to>
    <xdr:pic>
      <xdr:nvPicPr>
        <xdr:cNvPr id="879" name="Obrázek 878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858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472</xdr:row>
      <xdr:rowOff>63500</xdr:rowOff>
    </xdr:from>
    <xdr:to>
      <xdr:col>8</xdr:col>
      <xdr:colOff>1221765</xdr:colOff>
      <xdr:row>472</xdr:row>
      <xdr:rowOff>698500</xdr:rowOff>
    </xdr:to>
    <xdr:pic>
      <xdr:nvPicPr>
        <xdr:cNvPr id="880" name="Obrázek 879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593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473</xdr:row>
      <xdr:rowOff>63500</xdr:rowOff>
    </xdr:from>
    <xdr:to>
      <xdr:col>8</xdr:col>
      <xdr:colOff>981916</xdr:colOff>
      <xdr:row>473</xdr:row>
      <xdr:rowOff>698500</xdr:rowOff>
    </xdr:to>
    <xdr:pic>
      <xdr:nvPicPr>
        <xdr:cNvPr id="881" name="Obrázek 880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6010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474</xdr:row>
      <xdr:rowOff>63500</xdr:rowOff>
    </xdr:from>
    <xdr:to>
      <xdr:col>8</xdr:col>
      <xdr:colOff>1068953</xdr:colOff>
      <xdr:row>474</xdr:row>
      <xdr:rowOff>698500</xdr:rowOff>
    </xdr:to>
    <xdr:pic>
      <xdr:nvPicPr>
        <xdr:cNvPr id="882" name="Obrázek 881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087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475</xdr:row>
      <xdr:rowOff>63500</xdr:rowOff>
    </xdr:from>
    <xdr:to>
      <xdr:col>8</xdr:col>
      <xdr:colOff>1068953</xdr:colOff>
      <xdr:row>475</xdr:row>
      <xdr:rowOff>698500</xdr:rowOff>
    </xdr:to>
    <xdr:pic>
      <xdr:nvPicPr>
        <xdr:cNvPr id="883" name="Obrázek 882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163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476</xdr:row>
      <xdr:rowOff>63500</xdr:rowOff>
    </xdr:from>
    <xdr:to>
      <xdr:col>8</xdr:col>
      <xdr:colOff>1221765</xdr:colOff>
      <xdr:row>476</xdr:row>
      <xdr:rowOff>698500</xdr:rowOff>
    </xdr:to>
    <xdr:pic>
      <xdr:nvPicPr>
        <xdr:cNvPr id="884" name="Obrázek 883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239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477</xdr:row>
      <xdr:rowOff>63500</xdr:rowOff>
    </xdr:from>
    <xdr:to>
      <xdr:col>8</xdr:col>
      <xdr:colOff>1221765</xdr:colOff>
      <xdr:row>477</xdr:row>
      <xdr:rowOff>698500</xdr:rowOff>
    </xdr:to>
    <xdr:pic>
      <xdr:nvPicPr>
        <xdr:cNvPr id="885" name="Obrázek 884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315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478</xdr:row>
      <xdr:rowOff>63500</xdr:rowOff>
    </xdr:from>
    <xdr:to>
      <xdr:col>8</xdr:col>
      <xdr:colOff>1221765</xdr:colOff>
      <xdr:row>478</xdr:row>
      <xdr:rowOff>698500</xdr:rowOff>
    </xdr:to>
    <xdr:pic>
      <xdr:nvPicPr>
        <xdr:cNvPr id="886" name="Obrázek 885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391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479</xdr:row>
      <xdr:rowOff>63500</xdr:rowOff>
    </xdr:from>
    <xdr:to>
      <xdr:col>8</xdr:col>
      <xdr:colOff>1221765</xdr:colOff>
      <xdr:row>479</xdr:row>
      <xdr:rowOff>698500</xdr:rowOff>
    </xdr:to>
    <xdr:pic>
      <xdr:nvPicPr>
        <xdr:cNvPr id="887" name="Obrázek 886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468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480</xdr:row>
      <xdr:rowOff>63500</xdr:rowOff>
    </xdr:from>
    <xdr:to>
      <xdr:col>8</xdr:col>
      <xdr:colOff>1221765</xdr:colOff>
      <xdr:row>480</xdr:row>
      <xdr:rowOff>698500</xdr:rowOff>
    </xdr:to>
    <xdr:pic>
      <xdr:nvPicPr>
        <xdr:cNvPr id="888" name="Obrázek 887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544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481</xdr:row>
      <xdr:rowOff>63500</xdr:rowOff>
    </xdr:from>
    <xdr:to>
      <xdr:col>8</xdr:col>
      <xdr:colOff>974446</xdr:colOff>
      <xdr:row>481</xdr:row>
      <xdr:rowOff>698500</xdr:rowOff>
    </xdr:to>
    <xdr:pic>
      <xdr:nvPicPr>
        <xdr:cNvPr id="889" name="Obrázek 888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366204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482</xdr:row>
      <xdr:rowOff>63500</xdr:rowOff>
    </xdr:from>
    <xdr:to>
      <xdr:col>8</xdr:col>
      <xdr:colOff>1068953</xdr:colOff>
      <xdr:row>482</xdr:row>
      <xdr:rowOff>698500</xdr:rowOff>
    </xdr:to>
    <xdr:pic>
      <xdr:nvPicPr>
        <xdr:cNvPr id="890" name="Obrázek 889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6696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483</xdr:row>
      <xdr:rowOff>63500</xdr:rowOff>
    </xdr:from>
    <xdr:to>
      <xdr:col>8</xdr:col>
      <xdr:colOff>1074208</xdr:colOff>
      <xdr:row>483</xdr:row>
      <xdr:rowOff>698500</xdr:rowOff>
    </xdr:to>
    <xdr:pic>
      <xdr:nvPicPr>
        <xdr:cNvPr id="891" name="Obrázek 890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6772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484</xdr:row>
      <xdr:rowOff>63500</xdr:rowOff>
    </xdr:from>
    <xdr:to>
      <xdr:col>8</xdr:col>
      <xdr:colOff>1221765</xdr:colOff>
      <xdr:row>484</xdr:row>
      <xdr:rowOff>698500</xdr:rowOff>
    </xdr:to>
    <xdr:pic>
      <xdr:nvPicPr>
        <xdr:cNvPr id="892" name="Obrázek 891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849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485</xdr:row>
      <xdr:rowOff>63500</xdr:rowOff>
    </xdr:from>
    <xdr:to>
      <xdr:col>8</xdr:col>
      <xdr:colOff>1221765</xdr:colOff>
      <xdr:row>485</xdr:row>
      <xdr:rowOff>698500</xdr:rowOff>
    </xdr:to>
    <xdr:pic>
      <xdr:nvPicPr>
        <xdr:cNvPr id="893" name="Obrázek 892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6925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486</xdr:row>
      <xdr:rowOff>63500</xdr:rowOff>
    </xdr:from>
    <xdr:to>
      <xdr:col>8</xdr:col>
      <xdr:colOff>1221765</xdr:colOff>
      <xdr:row>486</xdr:row>
      <xdr:rowOff>698500</xdr:rowOff>
    </xdr:to>
    <xdr:pic>
      <xdr:nvPicPr>
        <xdr:cNvPr id="894" name="Obrázek 893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001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487</xdr:row>
      <xdr:rowOff>63500</xdr:rowOff>
    </xdr:from>
    <xdr:to>
      <xdr:col>8</xdr:col>
      <xdr:colOff>1221765</xdr:colOff>
      <xdr:row>487</xdr:row>
      <xdr:rowOff>698500</xdr:rowOff>
    </xdr:to>
    <xdr:pic>
      <xdr:nvPicPr>
        <xdr:cNvPr id="895" name="Obrázek 894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077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488</xdr:row>
      <xdr:rowOff>63500</xdr:rowOff>
    </xdr:from>
    <xdr:to>
      <xdr:col>8</xdr:col>
      <xdr:colOff>1221765</xdr:colOff>
      <xdr:row>488</xdr:row>
      <xdr:rowOff>698500</xdr:rowOff>
    </xdr:to>
    <xdr:pic>
      <xdr:nvPicPr>
        <xdr:cNvPr id="928" name="Obrázek 927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153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489</xdr:row>
      <xdr:rowOff>63500</xdr:rowOff>
    </xdr:from>
    <xdr:to>
      <xdr:col>8</xdr:col>
      <xdr:colOff>978179</xdr:colOff>
      <xdr:row>489</xdr:row>
      <xdr:rowOff>698500</xdr:rowOff>
    </xdr:to>
    <xdr:pic>
      <xdr:nvPicPr>
        <xdr:cNvPr id="929" name="Obrázek 928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372300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490</xdr:row>
      <xdr:rowOff>63500</xdr:rowOff>
    </xdr:from>
    <xdr:to>
      <xdr:col>8</xdr:col>
      <xdr:colOff>1068953</xdr:colOff>
      <xdr:row>490</xdr:row>
      <xdr:rowOff>698500</xdr:rowOff>
    </xdr:to>
    <xdr:pic>
      <xdr:nvPicPr>
        <xdr:cNvPr id="930" name="Obrázek 929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7306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491</xdr:row>
      <xdr:rowOff>63500</xdr:rowOff>
    </xdr:from>
    <xdr:to>
      <xdr:col>8</xdr:col>
      <xdr:colOff>1074208</xdr:colOff>
      <xdr:row>491</xdr:row>
      <xdr:rowOff>698500</xdr:rowOff>
    </xdr:to>
    <xdr:pic>
      <xdr:nvPicPr>
        <xdr:cNvPr id="931" name="Obrázek 930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73824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492</xdr:row>
      <xdr:rowOff>63500</xdr:rowOff>
    </xdr:from>
    <xdr:to>
      <xdr:col>8</xdr:col>
      <xdr:colOff>1221765</xdr:colOff>
      <xdr:row>492</xdr:row>
      <xdr:rowOff>698500</xdr:rowOff>
    </xdr:to>
    <xdr:pic>
      <xdr:nvPicPr>
        <xdr:cNvPr id="932" name="Obrázek 931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458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493</xdr:row>
      <xdr:rowOff>63500</xdr:rowOff>
    </xdr:from>
    <xdr:to>
      <xdr:col>8</xdr:col>
      <xdr:colOff>1221765</xdr:colOff>
      <xdr:row>493</xdr:row>
      <xdr:rowOff>698500</xdr:rowOff>
    </xdr:to>
    <xdr:pic>
      <xdr:nvPicPr>
        <xdr:cNvPr id="936" name="Obrázek 935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534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494</xdr:row>
      <xdr:rowOff>63500</xdr:rowOff>
    </xdr:from>
    <xdr:to>
      <xdr:col>8</xdr:col>
      <xdr:colOff>1221765</xdr:colOff>
      <xdr:row>494</xdr:row>
      <xdr:rowOff>698500</xdr:rowOff>
    </xdr:to>
    <xdr:pic>
      <xdr:nvPicPr>
        <xdr:cNvPr id="937" name="Obrázek 936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611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495</xdr:row>
      <xdr:rowOff>63500</xdr:rowOff>
    </xdr:from>
    <xdr:to>
      <xdr:col>8</xdr:col>
      <xdr:colOff>1221765</xdr:colOff>
      <xdr:row>495</xdr:row>
      <xdr:rowOff>698500</xdr:rowOff>
    </xdr:to>
    <xdr:pic>
      <xdr:nvPicPr>
        <xdr:cNvPr id="938" name="Obrázek 937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687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496</xdr:row>
      <xdr:rowOff>63500</xdr:rowOff>
    </xdr:from>
    <xdr:to>
      <xdr:col>8</xdr:col>
      <xdr:colOff>1221765</xdr:colOff>
      <xdr:row>496</xdr:row>
      <xdr:rowOff>698500</xdr:rowOff>
    </xdr:to>
    <xdr:pic>
      <xdr:nvPicPr>
        <xdr:cNvPr id="939" name="Obrázek 938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7763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497</xdr:row>
      <xdr:rowOff>63500</xdr:rowOff>
    </xdr:from>
    <xdr:to>
      <xdr:col>8</xdr:col>
      <xdr:colOff>981916</xdr:colOff>
      <xdr:row>497</xdr:row>
      <xdr:rowOff>698500</xdr:rowOff>
    </xdr:to>
    <xdr:pic>
      <xdr:nvPicPr>
        <xdr:cNvPr id="940" name="Obrázek 939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78396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498</xdr:row>
      <xdr:rowOff>63500</xdr:rowOff>
    </xdr:from>
    <xdr:to>
      <xdr:col>8</xdr:col>
      <xdr:colOff>1068953</xdr:colOff>
      <xdr:row>498</xdr:row>
      <xdr:rowOff>698500</xdr:rowOff>
    </xdr:to>
    <xdr:pic>
      <xdr:nvPicPr>
        <xdr:cNvPr id="941" name="Obrázek 940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7915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499</xdr:row>
      <xdr:rowOff>63500</xdr:rowOff>
    </xdr:from>
    <xdr:to>
      <xdr:col>8</xdr:col>
      <xdr:colOff>1079612</xdr:colOff>
      <xdr:row>499</xdr:row>
      <xdr:rowOff>698500</xdr:rowOff>
    </xdr:to>
    <xdr:pic>
      <xdr:nvPicPr>
        <xdr:cNvPr id="942" name="Obrázek 941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7992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500</xdr:row>
      <xdr:rowOff>63500</xdr:rowOff>
    </xdr:from>
    <xdr:to>
      <xdr:col>8</xdr:col>
      <xdr:colOff>1221765</xdr:colOff>
      <xdr:row>500</xdr:row>
      <xdr:rowOff>698500</xdr:rowOff>
    </xdr:to>
    <xdr:pic>
      <xdr:nvPicPr>
        <xdr:cNvPr id="944" name="Obrázek 943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068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501</xdr:row>
      <xdr:rowOff>63500</xdr:rowOff>
    </xdr:from>
    <xdr:to>
      <xdr:col>8</xdr:col>
      <xdr:colOff>1221765</xdr:colOff>
      <xdr:row>501</xdr:row>
      <xdr:rowOff>698500</xdr:rowOff>
    </xdr:to>
    <xdr:pic>
      <xdr:nvPicPr>
        <xdr:cNvPr id="945" name="Obrázek 944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144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502</xdr:row>
      <xdr:rowOff>63500</xdr:rowOff>
    </xdr:from>
    <xdr:to>
      <xdr:col>8</xdr:col>
      <xdr:colOff>1221765</xdr:colOff>
      <xdr:row>502</xdr:row>
      <xdr:rowOff>698500</xdr:rowOff>
    </xdr:to>
    <xdr:pic>
      <xdr:nvPicPr>
        <xdr:cNvPr id="946" name="Obrázek 945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220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503</xdr:row>
      <xdr:rowOff>63500</xdr:rowOff>
    </xdr:from>
    <xdr:to>
      <xdr:col>8</xdr:col>
      <xdr:colOff>1221765</xdr:colOff>
      <xdr:row>503</xdr:row>
      <xdr:rowOff>698500</xdr:rowOff>
    </xdr:to>
    <xdr:pic>
      <xdr:nvPicPr>
        <xdr:cNvPr id="947" name="Obrázek 946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296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504</xdr:row>
      <xdr:rowOff>63500</xdr:rowOff>
    </xdr:from>
    <xdr:to>
      <xdr:col>8</xdr:col>
      <xdr:colOff>1221765</xdr:colOff>
      <xdr:row>504</xdr:row>
      <xdr:rowOff>698500</xdr:rowOff>
    </xdr:to>
    <xdr:pic>
      <xdr:nvPicPr>
        <xdr:cNvPr id="948" name="Obrázek 947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373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505</xdr:row>
      <xdr:rowOff>63500</xdr:rowOff>
    </xdr:from>
    <xdr:to>
      <xdr:col>8</xdr:col>
      <xdr:colOff>981916</xdr:colOff>
      <xdr:row>505</xdr:row>
      <xdr:rowOff>698500</xdr:rowOff>
    </xdr:to>
    <xdr:pic>
      <xdr:nvPicPr>
        <xdr:cNvPr id="949" name="Obrázek 948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8449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506</xdr:row>
      <xdr:rowOff>63500</xdr:rowOff>
    </xdr:from>
    <xdr:to>
      <xdr:col>8</xdr:col>
      <xdr:colOff>1074208</xdr:colOff>
      <xdr:row>506</xdr:row>
      <xdr:rowOff>698500</xdr:rowOff>
    </xdr:to>
    <xdr:pic>
      <xdr:nvPicPr>
        <xdr:cNvPr id="950" name="Obrázek 949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385254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507</xdr:row>
      <xdr:rowOff>63500</xdr:rowOff>
    </xdr:from>
    <xdr:to>
      <xdr:col>8</xdr:col>
      <xdr:colOff>1079612</xdr:colOff>
      <xdr:row>507</xdr:row>
      <xdr:rowOff>698500</xdr:rowOff>
    </xdr:to>
    <xdr:pic>
      <xdr:nvPicPr>
        <xdr:cNvPr id="951" name="Obrázek 950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86016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508</xdr:row>
      <xdr:rowOff>63500</xdr:rowOff>
    </xdr:from>
    <xdr:to>
      <xdr:col>8</xdr:col>
      <xdr:colOff>1221765</xdr:colOff>
      <xdr:row>508</xdr:row>
      <xdr:rowOff>698500</xdr:rowOff>
    </xdr:to>
    <xdr:pic>
      <xdr:nvPicPr>
        <xdr:cNvPr id="952" name="Obrázek 951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677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509</xdr:row>
      <xdr:rowOff>63500</xdr:rowOff>
    </xdr:from>
    <xdr:to>
      <xdr:col>8</xdr:col>
      <xdr:colOff>1221765</xdr:colOff>
      <xdr:row>509</xdr:row>
      <xdr:rowOff>698500</xdr:rowOff>
    </xdr:to>
    <xdr:pic>
      <xdr:nvPicPr>
        <xdr:cNvPr id="953" name="Obrázek 952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754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510</xdr:row>
      <xdr:rowOff>63500</xdr:rowOff>
    </xdr:from>
    <xdr:to>
      <xdr:col>8</xdr:col>
      <xdr:colOff>1221765</xdr:colOff>
      <xdr:row>510</xdr:row>
      <xdr:rowOff>698500</xdr:rowOff>
    </xdr:to>
    <xdr:pic>
      <xdr:nvPicPr>
        <xdr:cNvPr id="954" name="Obrázek 953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830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511</xdr:row>
      <xdr:rowOff>63500</xdr:rowOff>
    </xdr:from>
    <xdr:to>
      <xdr:col>8</xdr:col>
      <xdr:colOff>1221765</xdr:colOff>
      <xdr:row>511</xdr:row>
      <xdr:rowOff>698500</xdr:rowOff>
    </xdr:to>
    <xdr:pic>
      <xdr:nvPicPr>
        <xdr:cNvPr id="955" name="Obrázek 954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906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512</xdr:row>
      <xdr:rowOff>63500</xdr:rowOff>
    </xdr:from>
    <xdr:to>
      <xdr:col>8</xdr:col>
      <xdr:colOff>1221765</xdr:colOff>
      <xdr:row>512</xdr:row>
      <xdr:rowOff>698500</xdr:rowOff>
    </xdr:to>
    <xdr:pic>
      <xdr:nvPicPr>
        <xdr:cNvPr id="956" name="Obrázek 955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8982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513</xdr:row>
      <xdr:rowOff>63500</xdr:rowOff>
    </xdr:from>
    <xdr:to>
      <xdr:col>8</xdr:col>
      <xdr:colOff>981916</xdr:colOff>
      <xdr:row>513</xdr:row>
      <xdr:rowOff>698500</xdr:rowOff>
    </xdr:to>
    <xdr:pic>
      <xdr:nvPicPr>
        <xdr:cNvPr id="957" name="Obrázek 956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39058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514</xdr:row>
      <xdr:rowOff>63500</xdr:rowOff>
    </xdr:from>
    <xdr:to>
      <xdr:col>8</xdr:col>
      <xdr:colOff>1068953</xdr:colOff>
      <xdr:row>514</xdr:row>
      <xdr:rowOff>698500</xdr:rowOff>
    </xdr:to>
    <xdr:pic>
      <xdr:nvPicPr>
        <xdr:cNvPr id="958" name="Obrázek 957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135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515</xdr:row>
      <xdr:rowOff>63500</xdr:rowOff>
    </xdr:from>
    <xdr:to>
      <xdr:col>8</xdr:col>
      <xdr:colOff>1079612</xdr:colOff>
      <xdr:row>515</xdr:row>
      <xdr:rowOff>698500</xdr:rowOff>
    </xdr:to>
    <xdr:pic>
      <xdr:nvPicPr>
        <xdr:cNvPr id="959" name="Obrázek 958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392112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516</xdr:row>
      <xdr:rowOff>63500</xdr:rowOff>
    </xdr:from>
    <xdr:to>
      <xdr:col>8</xdr:col>
      <xdr:colOff>1221765</xdr:colOff>
      <xdr:row>516</xdr:row>
      <xdr:rowOff>698500</xdr:rowOff>
    </xdr:to>
    <xdr:pic>
      <xdr:nvPicPr>
        <xdr:cNvPr id="1056" name="Obrázek 1055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28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517</xdr:row>
      <xdr:rowOff>63500</xdr:rowOff>
    </xdr:from>
    <xdr:to>
      <xdr:col>8</xdr:col>
      <xdr:colOff>1221765</xdr:colOff>
      <xdr:row>517</xdr:row>
      <xdr:rowOff>698500</xdr:rowOff>
    </xdr:to>
    <xdr:pic>
      <xdr:nvPicPr>
        <xdr:cNvPr id="1057" name="Obrázek 1056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36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518</xdr:row>
      <xdr:rowOff>63500</xdr:rowOff>
    </xdr:from>
    <xdr:to>
      <xdr:col>8</xdr:col>
      <xdr:colOff>1221765</xdr:colOff>
      <xdr:row>518</xdr:row>
      <xdr:rowOff>698500</xdr:rowOff>
    </xdr:to>
    <xdr:pic>
      <xdr:nvPicPr>
        <xdr:cNvPr id="1058" name="Obrázek 1057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439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519</xdr:row>
      <xdr:rowOff>63500</xdr:rowOff>
    </xdr:from>
    <xdr:to>
      <xdr:col>8</xdr:col>
      <xdr:colOff>1221765</xdr:colOff>
      <xdr:row>519</xdr:row>
      <xdr:rowOff>698500</xdr:rowOff>
    </xdr:to>
    <xdr:pic>
      <xdr:nvPicPr>
        <xdr:cNvPr id="1059" name="Obrázek 1058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51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520</xdr:row>
      <xdr:rowOff>63500</xdr:rowOff>
    </xdr:from>
    <xdr:to>
      <xdr:col>8</xdr:col>
      <xdr:colOff>1221765</xdr:colOff>
      <xdr:row>520</xdr:row>
      <xdr:rowOff>698500</xdr:rowOff>
    </xdr:to>
    <xdr:pic>
      <xdr:nvPicPr>
        <xdr:cNvPr id="1060" name="Obrázek 1059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59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521</xdr:row>
      <xdr:rowOff>63500</xdr:rowOff>
    </xdr:from>
    <xdr:to>
      <xdr:col>8</xdr:col>
      <xdr:colOff>1068953</xdr:colOff>
      <xdr:row>521</xdr:row>
      <xdr:rowOff>698500</xdr:rowOff>
    </xdr:to>
    <xdr:pic>
      <xdr:nvPicPr>
        <xdr:cNvPr id="1061" name="Obrázek 1060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668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522</xdr:row>
      <xdr:rowOff>63500</xdr:rowOff>
    </xdr:from>
    <xdr:to>
      <xdr:col>8</xdr:col>
      <xdr:colOff>1221765</xdr:colOff>
      <xdr:row>522</xdr:row>
      <xdr:rowOff>698500</xdr:rowOff>
    </xdr:to>
    <xdr:pic>
      <xdr:nvPicPr>
        <xdr:cNvPr id="1062" name="Obrázek 1061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74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523</xdr:row>
      <xdr:rowOff>63500</xdr:rowOff>
    </xdr:from>
    <xdr:to>
      <xdr:col>8</xdr:col>
      <xdr:colOff>1221765</xdr:colOff>
      <xdr:row>523</xdr:row>
      <xdr:rowOff>698500</xdr:rowOff>
    </xdr:to>
    <xdr:pic>
      <xdr:nvPicPr>
        <xdr:cNvPr id="1063" name="Obrázek 1062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820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524</xdr:row>
      <xdr:rowOff>63500</xdr:rowOff>
    </xdr:from>
    <xdr:to>
      <xdr:col>8</xdr:col>
      <xdr:colOff>1068953</xdr:colOff>
      <xdr:row>524</xdr:row>
      <xdr:rowOff>698500</xdr:rowOff>
    </xdr:to>
    <xdr:pic>
      <xdr:nvPicPr>
        <xdr:cNvPr id="1064" name="Obrázek 1063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39897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525</xdr:row>
      <xdr:rowOff>63500</xdr:rowOff>
    </xdr:from>
    <xdr:to>
      <xdr:col>8</xdr:col>
      <xdr:colOff>1221765</xdr:colOff>
      <xdr:row>525</xdr:row>
      <xdr:rowOff>698500</xdr:rowOff>
    </xdr:to>
    <xdr:pic>
      <xdr:nvPicPr>
        <xdr:cNvPr id="1065" name="Obrázek 1064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39973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526</xdr:row>
      <xdr:rowOff>63500</xdr:rowOff>
    </xdr:from>
    <xdr:to>
      <xdr:col>8</xdr:col>
      <xdr:colOff>1221765</xdr:colOff>
      <xdr:row>526</xdr:row>
      <xdr:rowOff>698500</xdr:rowOff>
    </xdr:to>
    <xdr:pic>
      <xdr:nvPicPr>
        <xdr:cNvPr id="1066" name="Obrázek 1065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0049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527</xdr:row>
      <xdr:rowOff>63500</xdr:rowOff>
    </xdr:from>
    <xdr:to>
      <xdr:col>8</xdr:col>
      <xdr:colOff>1068953</xdr:colOff>
      <xdr:row>527</xdr:row>
      <xdr:rowOff>698500</xdr:rowOff>
    </xdr:to>
    <xdr:pic>
      <xdr:nvPicPr>
        <xdr:cNvPr id="1067" name="Obrázek 1066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125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528</xdr:row>
      <xdr:rowOff>63500</xdr:rowOff>
    </xdr:from>
    <xdr:to>
      <xdr:col>8</xdr:col>
      <xdr:colOff>1211741</xdr:colOff>
      <xdr:row>528</xdr:row>
      <xdr:rowOff>698500</xdr:rowOff>
    </xdr:to>
    <xdr:pic>
      <xdr:nvPicPr>
        <xdr:cNvPr id="1068" name="Obrázek 1067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201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529</xdr:row>
      <xdr:rowOff>63500</xdr:rowOff>
    </xdr:from>
    <xdr:to>
      <xdr:col>8</xdr:col>
      <xdr:colOff>1211741</xdr:colOff>
      <xdr:row>529</xdr:row>
      <xdr:rowOff>698500</xdr:rowOff>
    </xdr:to>
    <xdr:pic>
      <xdr:nvPicPr>
        <xdr:cNvPr id="1069" name="Obrázek 1068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278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530</xdr:row>
      <xdr:rowOff>63500</xdr:rowOff>
    </xdr:from>
    <xdr:to>
      <xdr:col>8</xdr:col>
      <xdr:colOff>1068953</xdr:colOff>
      <xdr:row>530</xdr:row>
      <xdr:rowOff>698500</xdr:rowOff>
    </xdr:to>
    <xdr:pic>
      <xdr:nvPicPr>
        <xdr:cNvPr id="1070" name="Obrázek 1069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354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531</xdr:row>
      <xdr:rowOff>63500</xdr:rowOff>
    </xdr:from>
    <xdr:to>
      <xdr:col>8</xdr:col>
      <xdr:colOff>1211741</xdr:colOff>
      <xdr:row>531</xdr:row>
      <xdr:rowOff>698500</xdr:rowOff>
    </xdr:to>
    <xdr:pic>
      <xdr:nvPicPr>
        <xdr:cNvPr id="1071" name="Obrázek 1070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430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532</xdr:row>
      <xdr:rowOff>63500</xdr:rowOff>
    </xdr:from>
    <xdr:to>
      <xdr:col>8</xdr:col>
      <xdr:colOff>1211741</xdr:colOff>
      <xdr:row>532</xdr:row>
      <xdr:rowOff>698500</xdr:rowOff>
    </xdr:to>
    <xdr:pic>
      <xdr:nvPicPr>
        <xdr:cNvPr id="1072" name="Obrázek 1071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506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533</xdr:row>
      <xdr:rowOff>63500</xdr:rowOff>
    </xdr:from>
    <xdr:to>
      <xdr:col>8</xdr:col>
      <xdr:colOff>1068953</xdr:colOff>
      <xdr:row>533</xdr:row>
      <xdr:rowOff>698500</xdr:rowOff>
    </xdr:to>
    <xdr:pic>
      <xdr:nvPicPr>
        <xdr:cNvPr id="1073" name="Obrázek 1072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582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534</xdr:row>
      <xdr:rowOff>63500</xdr:rowOff>
    </xdr:from>
    <xdr:to>
      <xdr:col>8</xdr:col>
      <xdr:colOff>1211741</xdr:colOff>
      <xdr:row>534</xdr:row>
      <xdr:rowOff>698500</xdr:rowOff>
    </xdr:to>
    <xdr:pic>
      <xdr:nvPicPr>
        <xdr:cNvPr id="1075" name="Obrázek 1074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659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535</xdr:row>
      <xdr:rowOff>63500</xdr:rowOff>
    </xdr:from>
    <xdr:to>
      <xdr:col>8</xdr:col>
      <xdr:colOff>1211741</xdr:colOff>
      <xdr:row>535</xdr:row>
      <xdr:rowOff>698500</xdr:rowOff>
    </xdr:to>
    <xdr:pic>
      <xdr:nvPicPr>
        <xdr:cNvPr id="1076" name="Obrázek 1075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735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536</xdr:row>
      <xdr:rowOff>63500</xdr:rowOff>
    </xdr:from>
    <xdr:to>
      <xdr:col>8</xdr:col>
      <xdr:colOff>1068953</xdr:colOff>
      <xdr:row>536</xdr:row>
      <xdr:rowOff>698500</xdr:rowOff>
    </xdr:to>
    <xdr:pic>
      <xdr:nvPicPr>
        <xdr:cNvPr id="1077" name="Obrázek 1076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0811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537</xdr:row>
      <xdr:rowOff>63500</xdr:rowOff>
    </xdr:from>
    <xdr:to>
      <xdr:col>8</xdr:col>
      <xdr:colOff>1211741</xdr:colOff>
      <xdr:row>537</xdr:row>
      <xdr:rowOff>698500</xdr:rowOff>
    </xdr:to>
    <xdr:pic>
      <xdr:nvPicPr>
        <xdr:cNvPr id="1078" name="Obrázek 1077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887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538</xdr:row>
      <xdr:rowOff>63500</xdr:rowOff>
    </xdr:from>
    <xdr:to>
      <xdr:col>8</xdr:col>
      <xdr:colOff>1211741</xdr:colOff>
      <xdr:row>538</xdr:row>
      <xdr:rowOff>698500</xdr:rowOff>
    </xdr:to>
    <xdr:pic>
      <xdr:nvPicPr>
        <xdr:cNvPr id="1079" name="Obrázek 1078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0963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539</xdr:row>
      <xdr:rowOff>63500</xdr:rowOff>
    </xdr:from>
    <xdr:to>
      <xdr:col>8</xdr:col>
      <xdr:colOff>1068953</xdr:colOff>
      <xdr:row>539</xdr:row>
      <xdr:rowOff>698500</xdr:rowOff>
    </xdr:to>
    <xdr:pic>
      <xdr:nvPicPr>
        <xdr:cNvPr id="1080" name="Obrázek 1079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1040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540</xdr:row>
      <xdr:rowOff>63500</xdr:rowOff>
    </xdr:from>
    <xdr:to>
      <xdr:col>8</xdr:col>
      <xdr:colOff>1211741</xdr:colOff>
      <xdr:row>540</xdr:row>
      <xdr:rowOff>698500</xdr:rowOff>
    </xdr:to>
    <xdr:pic>
      <xdr:nvPicPr>
        <xdr:cNvPr id="1081" name="Obrázek 1080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1116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541</xdr:row>
      <xdr:rowOff>63500</xdr:rowOff>
    </xdr:from>
    <xdr:to>
      <xdr:col>8</xdr:col>
      <xdr:colOff>1211741</xdr:colOff>
      <xdr:row>541</xdr:row>
      <xdr:rowOff>698500</xdr:rowOff>
    </xdr:to>
    <xdr:pic>
      <xdr:nvPicPr>
        <xdr:cNvPr id="1082" name="Obrázek 1081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1192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542</xdr:row>
      <xdr:rowOff>63500</xdr:rowOff>
    </xdr:from>
    <xdr:to>
      <xdr:col>8</xdr:col>
      <xdr:colOff>978179</xdr:colOff>
      <xdr:row>542</xdr:row>
      <xdr:rowOff>698500</xdr:rowOff>
    </xdr:to>
    <xdr:pic>
      <xdr:nvPicPr>
        <xdr:cNvPr id="1083" name="Obrázek 1082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412686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543</xdr:row>
      <xdr:rowOff>63500</xdr:rowOff>
    </xdr:from>
    <xdr:to>
      <xdr:col>8</xdr:col>
      <xdr:colOff>1068953</xdr:colOff>
      <xdr:row>543</xdr:row>
      <xdr:rowOff>698500</xdr:rowOff>
    </xdr:to>
    <xdr:pic>
      <xdr:nvPicPr>
        <xdr:cNvPr id="1084" name="Obrázek 1083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1344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544</xdr:row>
      <xdr:rowOff>63500</xdr:rowOff>
    </xdr:from>
    <xdr:to>
      <xdr:col>8</xdr:col>
      <xdr:colOff>1074208</xdr:colOff>
      <xdr:row>544</xdr:row>
      <xdr:rowOff>698500</xdr:rowOff>
    </xdr:to>
    <xdr:pic>
      <xdr:nvPicPr>
        <xdr:cNvPr id="1085" name="Obrázek 1084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1421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545</xdr:row>
      <xdr:rowOff>63500</xdr:rowOff>
    </xdr:from>
    <xdr:to>
      <xdr:col>8</xdr:col>
      <xdr:colOff>1232179</xdr:colOff>
      <xdr:row>545</xdr:row>
      <xdr:rowOff>698500</xdr:rowOff>
    </xdr:to>
    <xdr:pic>
      <xdr:nvPicPr>
        <xdr:cNvPr id="1086" name="Obrázek 1085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1497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546</xdr:row>
      <xdr:rowOff>63500</xdr:rowOff>
    </xdr:from>
    <xdr:to>
      <xdr:col>8</xdr:col>
      <xdr:colOff>1232179</xdr:colOff>
      <xdr:row>546</xdr:row>
      <xdr:rowOff>698500</xdr:rowOff>
    </xdr:to>
    <xdr:pic>
      <xdr:nvPicPr>
        <xdr:cNvPr id="1087" name="Obrázek 1086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1573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547</xdr:row>
      <xdr:rowOff>63500</xdr:rowOff>
    </xdr:from>
    <xdr:to>
      <xdr:col>8</xdr:col>
      <xdr:colOff>985651</xdr:colOff>
      <xdr:row>547</xdr:row>
      <xdr:rowOff>698500</xdr:rowOff>
    </xdr:to>
    <xdr:pic>
      <xdr:nvPicPr>
        <xdr:cNvPr id="1088" name="Obrázek 1087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16496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548</xdr:row>
      <xdr:rowOff>63500</xdr:rowOff>
    </xdr:from>
    <xdr:to>
      <xdr:col>8</xdr:col>
      <xdr:colOff>1074208</xdr:colOff>
      <xdr:row>548</xdr:row>
      <xdr:rowOff>698500</xdr:rowOff>
    </xdr:to>
    <xdr:pic>
      <xdr:nvPicPr>
        <xdr:cNvPr id="1089" name="Obrázek 1088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1725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549</xdr:row>
      <xdr:rowOff>63500</xdr:rowOff>
    </xdr:from>
    <xdr:to>
      <xdr:col>8</xdr:col>
      <xdr:colOff>1079612</xdr:colOff>
      <xdr:row>549</xdr:row>
      <xdr:rowOff>698500</xdr:rowOff>
    </xdr:to>
    <xdr:pic>
      <xdr:nvPicPr>
        <xdr:cNvPr id="1090" name="Obrázek 1089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1802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550</xdr:row>
      <xdr:rowOff>63500</xdr:rowOff>
    </xdr:from>
    <xdr:to>
      <xdr:col>8</xdr:col>
      <xdr:colOff>1221765</xdr:colOff>
      <xdr:row>550</xdr:row>
      <xdr:rowOff>698500</xdr:rowOff>
    </xdr:to>
    <xdr:pic>
      <xdr:nvPicPr>
        <xdr:cNvPr id="1092" name="Obrázek 1091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1878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551</xdr:row>
      <xdr:rowOff>63500</xdr:rowOff>
    </xdr:from>
    <xdr:to>
      <xdr:col>8</xdr:col>
      <xdr:colOff>1221765</xdr:colOff>
      <xdr:row>551</xdr:row>
      <xdr:rowOff>698500</xdr:rowOff>
    </xdr:to>
    <xdr:pic>
      <xdr:nvPicPr>
        <xdr:cNvPr id="1093" name="Obrázek 1092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1954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391739</xdr:colOff>
      <xdr:row>552</xdr:row>
      <xdr:rowOff>63500</xdr:rowOff>
    </xdr:from>
    <xdr:to>
      <xdr:col>8</xdr:col>
      <xdr:colOff>989386</xdr:colOff>
      <xdr:row>552</xdr:row>
      <xdr:rowOff>698500</xdr:rowOff>
    </xdr:to>
    <xdr:pic>
      <xdr:nvPicPr>
        <xdr:cNvPr id="1094" name="Obrázek 1093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420306500"/>
          <a:ext cx="597647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553</xdr:row>
      <xdr:rowOff>63500</xdr:rowOff>
    </xdr:from>
    <xdr:to>
      <xdr:col>8</xdr:col>
      <xdr:colOff>1068953</xdr:colOff>
      <xdr:row>553</xdr:row>
      <xdr:rowOff>698500</xdr:rowOff>
    </xdr:to>
    <xdr:pic>
      <xdr:nvPicPr>
        <xdr:cNvPr id="1095" name="Obrázek 1094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2106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554</xdr:row>
      <xdr:rowOff>63500</xdr:rowOff>
    </xdr:from>
    <xdr:to>
      <xdr:col>8</xdr:col>
      <xdr:colOff>1079612</xdr:colOff>
      <xdr:row>554</xdr:row>
      <xdr:rowOff>698500</xdr:rowOff>
    </xdr:to>
    <xdr:pic>
      <xdr:nvPicPr>
        <xdr:cNvPr id="1096" name="Obrázek 1095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2183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555</xdr:row>
      <xdr:rowOff>63500</xdr:rowOff>
    </xdr:from>
    <xdr:to>
      <xdr:col>8</xdr:col>
      <xdr:colOff>1232179</xdr:colOff>
      <xdr:row>555</xdr:row>
      <xdr:rowOff>698500</xdr:rowOff>
    </xdr:to>
    <xdr:pic>
      <xdr:nvPicPr>
        <xdr:cNvPr id="1097" name="Obrázek 1096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2259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556</xdr:row>
      <xdr:rowOff>63500</xdr:rowOff>
    </xdr:from>
    <xdr:to>
      <xdr:col>8</xdr:col>
      <xdr:colOff>1232179</xdr:colOff>
      <xdr:row>556</xdr:row>
      <xdr:rowOff>698500</xdr:rowOff>
    </xdr:to>
    <xdr:pic>
      <xdr:nvPicPr>
        <xdr:cNvPr id="1099" name="Obrázek 1098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2335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557</xdr:row>
      <xdr:rowOff>63500</xdr:rowOff>
    </xdr:from>
    <xdr:to>
      <xdr:col>8</xdr:col>
      <xdr:colOff>985651</xdr:colOff>
      <xdr:row>557</xdr:row>
      <xdr:rowOff>698500</xdr:rowOff>
    </xdr:to>
    <xdr:pic>
      <xdr:nvPicPr>
        <xdr:cNvPr id="1100" name="Obrázek 1099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24116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558</xdr:row>
      <xdr:rowOff>63500</xdr:rowOff>
    </xdr:from>
    <xdr:to>
      <xdr:col>8</xdr:col>
      <xdr:colOff>1068953</xdr:colOff>
      <xdr:row>558</xdr:row>
      <xdr:rowOff>698500</xdr:rowOff>
    </xdr:to>
    <xdr:pic>
      <xdr:nvPicPr>
        <xdr:cNvPr id="1101" name="Obrázek 1100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2487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559</xdr:row>
      <xdr:rowOff>63500</xdr:rowOff>
    </xdr:from>
    <xdr:to>
      <xdr:col>8</xdr:col>
      <xdr:colOff>1079612</xdr:colOff>
      <xdr:row>559</xdr:row>
      <xdr:rowOff>698500</xdr:rowOff>
    </xdr:to>
    <xdr:pic>
      <xdr:nvPicPr>
        <xdr:cNvPr id="1102" name="Obrázek 1101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2564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560</xdr:row>
      <xdr:rowOff>63500</xdr:rowOff>
    </xdr:from>
    <xdr:to>
      <xdr:col>8</xdr:col>
      <xdr:colOff>1221765</xdr:colOff>
      <xdr:row>560</xdr:row>
      <xdr:rowOff>698500</xdr:rowOff>
    </xdr:to>
    <xdr:pic>
      <xdr:nvPicPr>
        <xdr:cNvPr id="1103" name="Obrázek 1102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640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561</xdr:row>
      <xdr:rowOff>63500</xdr:rowOff>
    </xdr:from>
    <xdr:to>
      <xdr:col>8</xdr:col>
      <xdr:colOff>1221765</xdr:colOff>
      <xdr:row>561</xdr:row>
      <xdr:rowOff>698500</xdr:rowOff>
    </xdr:to>
    <xdr:pic>
      <xdr:nvPicPr>
        <xdr:cNvPr id="1104" name="Obrázek 1103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716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562</xdr:row>
      <xdr:rowOff>63500</xdr:rowOff>
    </xdr:from>
    <xdr:to>
      <xdr:col>8</xdr:col>
      <xdr:colOff>1004328</xdr:colOff>
      <xdr:row>562</xdr:row>
      <xdr:rowOff>698500</xdr:rowOff>
    </xdr:to>
    <xdr:pic>
      <xdr:nvPicPr>
        <xdr:cNvPr id="1105" name="Obrázek 1104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2792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563</xdr:row>
      <xdr:rowOff>63500</xdr:rowOff>
    </xdr:from>
    <xdr:to>
      <xdr:col>8</xdr:col>
      <xdr:colOff>1221765</xdr:colOff>
      <xdr:row>563</xdr:row>
      <xdr:rowOff>698500</xdr:rowOff>
    </xdr:to>
    <xdr:pic>
      <xdr:nvPicPr>
        <xdr:cNvPr id="1106" name="Obrázek 1105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868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564</xdr:row>
      <xdr:rowOff>63500</xdr:rowOff>
    </xdr:from>
    <xdr:to>
      <xdr:col>8</xdr:col>
      <xdr:colOff>1221765</xdr:colOff>
      <xdr:row>564</xdr:row>
      <xdr:rowOff>698500</xdr:rowOff>
    </xdr:to>
    <xdr:pic>
      <xdr:nvPicPr>
        <xdr:cNvPr id="1107" name="Obrázek 1106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2945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565</xdr:row>
      <xdr:rowOff>63500</xdr:rowOff>
    </xdr:from>
    <xdr:to>
      <xdr:col>8</xdr:col>
      <xdr:colOff>1004328</xdr:colOff>
      <xdr:row>565</xdr:row>
      <xdr:rowOff>698500</xdr:rowOff>
    </xdr:to>
    <xdr:pic>
      <xdr:nvPicPr>
        <xdr:cNvPr id="1108" name="Obrázek 1107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3021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566</xdr:row>
      <xdr:rowOff>63500</xdr:rowOff>
    </xdr:from>
    <xdr:to>
      <xdr:col>8</xdr:col>
      <xdr:colOff>1221765</xdr:colOff>
      <xdr:row>566</xdr:row>
      <xdr:rowOff>698500</xdr:rowOff>
    </xdr:to>
    <xdr:pic>
      <xdr:nvPicPr>
        <xdr:cNvPr id="1109" name="Obrázek 1108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09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567</xdr:row>
      <xdr:rowOff>63500</xdr:rowOff>
    </xdr:from>
    <xdr:to>
      <xdr:col>8</xdr:col>
      <xdr:colOff>1221765</xdr:colOff>
      <xdr:row>567</xdr:row>
      <xdr:rowOff>698500</xdr:rowOff>
    </xdr:to>
    <xdr:pic>
      <xdr:nvPicPr>
        <xdr:cNvPr id="1110" name="Obrázek 1109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17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568</xdr:row>
      <xdr:rowOff>63500</xdr:rowOff>
    </xdr:from>
    <xdr:to>
      <xdr:col>8</xdr:col>
      <xdr:colOff>1004328</xdr:colOff>
      <xdr:row>568</xdr:row>
      <xdr:rowOff>698500</xdr:rowOff>
    </xdr:to>
    <xdr:pic>
      <xdr:nvPicPr>
        <xdr:cNvPr id="1111" name="Obrázek 1110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43249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569</xdr:row>
      <xdr:rowOff>63500</xdr:rowOff>
    </xdr:from>
    <xdr:to>
      <xdr:col>8</xdr:col>
      <xdr:colOff>1221765</xdr:colOff>
      <xdr:row>569</xdr:row>
      <xdr:rowOff>698500</xdr:rowOff>
    </xdr:to>
    <xdr:pic>
      <xdr:nvPicPr>
        <xdr:cNvPr id="1112" name="Obrázek 1111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32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570</xdr:row>
      <xdr:rowOff>63500</xdr:rowOff>
    </xdr:from>
    <xdr:to>
      <xdr:col>8</xdr:col>
      <xdr:colOff>1221765</xdr:colOff>
      <xdr:row>570</xdr:row>
      <xdr:rowOff>698500</xdr:rowOff>
    </xdr:to>
    <xdr:pic>
      <xdr:nvPicPr>
        <xdr:cNvPr id="1113" name="Obrázek 1112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340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571</xdr:row>
      <xdr:rowOff>63500</xdr:rowOff>
    </xdr:from>
    <xdr:to>
      <xdr:col>8</xdr:col>
      <xdr:colOff>1015533</xdr:colOff>
      <xdr:row>571</xdr:row>
      <xdr:rowOff>698500</xdr:rowOff>
    </xdr:to>
    <xdr:pic>
      <xdr:nvPicPr>
        <xdr:cNvPr id="1114" name="Obrázek 1113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4784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572</xdr:row>
      <xdr:rowOff>63500</xdr:rowOff>
    </xdr:from>
    <xdr:to>
      <xdr:col>8</xdr:col>
      <xdr:colOff>1211741</xdr:colOff>
      <xdr:row>572</xdr:row>
      <xdr:rowOff>698500</xdr:rowOff>
    </xdr:to>
    <xdr:pic>
      <xdr:nvPicPr>
        <xdr:cNvPr id="1115" name="Obrázek 1114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554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573</xdr:row>
      <xdr:rowOff>63500</xdr:rowOff>
    </xdr:from>
    <xdr:to>
      <xdr:col>8</xdr:col>
      <xdr:colOff>1211741</xdr:colOff>
      <xdr:row>573</xdr:row>
      <xdr:rowOff>698500</xdr:rowOff>
    </xdr:to>
    <xdr:pic>
      <xdr:nvPicPr>
        <xdr:cNvPr id="1117" name="Obrázek 1116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630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574</xdr:row>
      <xdr:rowOff>63500</xdr:rowOff>
    </xdr:from>
    <xdr:to>
      <xdr:col>8</xdr:col>
      <xdr:colOff>1015533</xdr:colOff>
      <xdr:row>574</xdr:row>
      <xdr:rowOff>698500</xdr:rowOff>
    </xdr:to>
    <xdr:pic>
      <xdr:nvPicPr>
        <xdr:cNvPr id="1118" name="Obrázek 1117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707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575</xdr:row>
      <xdr:rowOff>63500</xdr:rowOff>
    </xdr:from>
    <xdr:to>
      <xdr:col>8</xdr:col>
      <xdr:colOff>1211741</xdr:colOff>
      <xdr:row>575</xdr:row>
      <xdr:rowOff>698500</xdr:rowOff>
    </xdr:to>
    <xdr:pic>
      <xdr:nvPicPr>
        <xdr:cNvPr id="1119" name="Obrázek 1118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783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576</xdr:row>
      <xdr:rowOff>63500</xdr:rowOff>
    </xdr:from>
    <xdr:to>
      <xdr:col>8</xdr:col>
      <xdr:colOff>1211741</xdr:colOff>
      <xdr:row>576</xdr:row>
      <xdr:rowOff>698500</xdr:rowOff>
    </xdr:to>
    <xdr:pic>
      <xdr:nvPicPr>
        <xdr:cNvPr id="1152" name="Obrázek 1151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3859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577</xdr:row>
      <xdr:rowOff>63500</xdr:rowOff>
    </xdr:from>
    <xdr:to>
      <xdr:col>8</xdr:col>
      <xdr:colOff>1015533</xdr:colOff>
      <xdr:row>577</xdr:row>
      <xdr:rowOff>698500</xdr:rowOff>
    </xdr:to>
    <xdr:pic>
      <xdr:nvPicPr>
        <xdr:cNvPr id="1153" name="Obrázek 1152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3935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578</xdr:row>
      <xdr:rowOff>63500</xdr:rowOff>
    </xdr:from>
    <xdr:to>
      <xdr:col>8</xdr:col>
      <xdr:colOff>1211741</xdr:colOff>
      <xdr:row>578</xdr:row>
      <xdr:rowOff>698500</xdr:rowOff>
    </xdr:to>
    <xdr:pic>
      <xdr:nvPicPr>
        <xdr:cNvPr id="1154" name="Obrázek 1153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011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579</xdr:row>
      <xdr:rowOff>63500</xdr:rowOff>
    </xdr:from>
    <xdr:to>
      <xdr:col>8</xdr:col>
      <xdr:colOff>1211741</xdr:colOff>
      <xdr:row>579</xdr:row>
      <xdr:rowOff>698500</xdr:rowOff>
    </xdr:to>
    <xdr:pic>
      <xdr:nvPicPr>
        <xdr:cNvPr id="1155" name="Obrázek 1154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088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580</xdr:row>
      <xdr:rowOff>63500</xdr:rowOff>
    </xdr:from>
    <xdr:to>
      <xdr:col>8</xdr:col>
      <xdr:colOff>1015533</xdr:colOff>
      <xdr:row>580</xdr:row>
      <xdr:rowOff>698500</xdr:rowOff>
    </xdr:to>
    <xdr:pic>
      <xdr:nvPicPr>
        <xdr:cNvPr id="1156" name="Obrázek 1155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41642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581</xdr:row>
      <xdr:rowOff>63500</xdr:rowOff>
    </xdr:from>
    <xdr:to>
      <xdr:col>8</xdr:col>
      <xdr:colOff>1211741</xdr:colOff>
      <xdr:row>581</xdr:row>
      <xdr:rowOff>698500</xdr:rowOff>
    </xdr:to>
    <xdr:pic>
      <xdr:nvPicPr>
        <xdr:cNvPr id="1157" name="Obrázek 1156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240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582</xdr:row>
      <xdr:rowOff>63500</xdr:rowOff>
    </xdr:from>
    <xdr:to>
      <xdr:col>8</xdr:col>
      <xdr:colOff>1211741</xdr:colOff>
      <xdr:row>582</xdr:row>
      <xdr:rowOff>698500</xdr:rowOff>
    </xdr:to>
    <xdr:pic>
      <xdr:nvPicPr>
        <xdr:cNvPr id="1158" name="Obrázek 1157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316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583</xdr:row>
      <xdr:rowOff>63500</xdr:rowOff>
    </xdr:from>
    <xdr:to>
      <xdr:col>8</xdr:col>
      <xdr:colOff>1015533</xdr:colOff>
      <xdr:row>583</xdr:row>
      <xdr:rowOff>698500</xdr:rowOff>
    </xdr:to>
    <xdr:pic>
      <xdr:nvPicPr>
        <xdr:cNvPr id="1159" name="Obrázek 1158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44392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584</xdr:row>
      <xdr:rowOff>63500</xdr:rowOff>
    </xdr:from>
    <xdr:to>
      <xdr:col>8</xdr:col>
      <xdr:colOff>1211741</xdr:colOff>
      <xdr:row>584</xdr:row>
      <xdr:rowOff>698500</xdr:rowOff>
    </xdr:to>
    <xdr:pic>
      <xdr:nvPicPr>
        <xdr:cNvPr id="1160" name="Obrázek 1159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469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585</xdr:row>
      <xdr:rowOff>63500</xdr:rowOff>
    </xdr:from>
    <xdr:to>
      <xdr:col>8</xdr:col>
      <xdr:colOff>1211741</xdr:colOff>
      <xdr:row>585</xdr:row>
      <xdr:rowOff>698500</xdr:rowOff>
    </xdr:to>
    <xdr:pic>
      <xdr:nvPicPr>
        <xdr:cNvPr id="1161" name="Obrázek 1160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545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586</xdr:row>
      <xdr:rowOff>63500</xdr:rowOff>
    </xdr:from>
    <xdr:to>
      <xdr:col>8</xdr:col>
      <xdr:colOff>1068953</xdr:colOff>
      <xdr:row>586</xdr:row>
      <xdr:rowOff>698500</xdr:rowOff>
    </xdr:to>
    <xdr:pic>
      <xdr:nvPicPr>
        <xdr:cNvPr id="1162" name="Obrázek 1161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4621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587</xdr:row>
      <xdr:rowOff>63500</xdr:rowOff>
    </xdr:from>
    <xdr:to>
      <xdr:col>8</xdr:col>
      <xdr:colOff>1211741</xdr:colOff>
      <xdr:row>587</xdr:row>
      <xdr:rowOff>698500</xdr:rowOff>
    </xdr:to>
    <xdr:pic>
      <xdr:nvPicPr>
        <xdr:cNvPr id="1163" name="Obrázek 1162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697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588</xdr:row>
      <xdr:rowOff>63500</xdr:rowOff>
    </xdr:from>
    <xdr:to>
      <xdr:col>8</xdr:col>
      <xdr:colOff>1211741</xdr:colOff>
      <xdr:row>588</xdr:row>
      <xdr:rowOff>698500</xdr:rowOff>
    </xdr:to>
    <xdr:pic>
      <xdr:nvPicPr>
        <xdr:cNvPr id="1164" name="Obrázek 1163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4773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589</xdr:row>
      <xdr:rowOff>63500</xdr:rowOff>
    </xdr:from>
    <xdr:to>
      <xdr:col>8</xdr:col>
      <xdr:colOff>1063840</xdr:colOff>
      <xdr:row>589</xdr:row>
      <xdr:rowOff>698500</xdr:rowOff>
    </xdr:to>
    <xdr:pic>
      <xdr:nvPicPr>
        <xdr:cNvPr id="1165" name="Obrázek 1164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4850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590</xdr:row>
      <xdr:rowOff>63500</xdr:rowOff>
    </xdr:from>
    <xdr:to>
      <xdr:col>8</xdr:col>
      <xdr:colOff>1221765</xdr:colOff>
      <xdr:row>590</xdr:row>
      <xdr:rowOff>698500</xdr:rowOff>
    </xdr:to>
    <xdr:pic>
      <xdr:nvPicPr>
        <xdr:cNvPr id="1166" name="Obrázek 1165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492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591</xdr:row>
      <xdr:rowOff>63500</xdr:rowOff>
    </xdr:from>
    <xdr:to>
      <xdr:col>8</xdr:col>
      <xdr:colOff>1221765</xdr:colOff>
      <xdr:row>591</xdr:row>
      <xdr:rowOff>698500</xdr:rowOff>
    </xdr:to>
    <xdr:pic>
      <xdr:nvPicPr>
        <xdr:cNvPr id="1167" name="Obrázek 1166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002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592</xdr:row>
      <xdr:rowOff>63500</xdr:rowOff>
    </xdr:from>
    <xdr:to>
      <xdr:col>8</xdr:col>
      <xdr:colOff>1068953</xdr:colOff>
      <xdr:row>592</xdr:row>
      <xdr:rowOff>698500</xdr:rowOff>
    </xdr:to>
    <xdr:pic>
      <xdr:nvPicPr>
        <xdr:cNvPr id="1168" name="Obrázek 1167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5078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593</xdr:row>
      <xdr:rowOff>63500</xdr:rowOff>
    </xdr:from>
    <xdr:to>
      <xdr:col>8</xdr:col>
      <xdr:colOff>1221765</xdr:colOff>
      <xdr:row>593</xdr:row>
      <xdr:rowOff>698500</xdr:rowOff>
    </xdr:to>
    <xdr:pic>
      <xdr:nvPicPr>
        <xdr:cNvPr id="1169" name="Obrázek 1168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154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594</xdr:row>
      <xdr:rowOff>63500</xdr:rowOff>
    </xdr:from>
    <xdr:to>
      <xdr:col>8</xdr:col>
      <xdr:colOff>1221765</xdr:colOff>
      <xdr:row>594</xdr:row>
      <xdr:rowOff>698500</xdr:rowOff>
    </xdr:to>
    <xdr:pic>
      <xdr:nvPicPr>
        <xdr:cNvPr id="1170" name="Obrázek 1169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231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595</xdr:row>
      <xdr:rowOff>63500</xdr:rowOff>
    </xdr:from>
    <xdr:to>
      <xdr:col>8</xdr:col>
      <xdr:colOff>981916</xdr:colOff>
      <xdr:row>595</xdr:row>
      <xdr:rowOff>698500</xdr:rowOff>
    </xdr:to>
    <xdr:pic>
      <xdr:nvPicPr>
        <xdr:cNvPr id="1171" name="Obrázek 1170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5307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596</xdr:row>
      <xdr:rowOff>63500</xdr:rowOff>
    </xdr:from>
    <xdr:to>
      <xdr:col>8</xdr:col>
      <xdr:colOff>1063840</xdr:colOff>
      <xdr:row>596</xdr:row>
      <xdr:rowOff>698500</xdr:rowOff>
    </xdr:to>
    <xdr:pic>
      <xdr:nvPicPr>
        <xdr:cNvPr id="1172" name="Obrázek 1171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53834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597</xdr:row>
      <xdr:rowOff>63500</xdr:rowOff>
    </xdr:from>
    <xdr:to>
      <xdr:col>8</xdr:col>
      <xdr:colOff>1074208</xdr:colOff>
      <xdr:row>597</xdr:row>
      <xdr:rowOff>698500</xdr:rowOff>
    </xdr:to>
    <xdr:pic>
      <xdr:nvPicPr>
        <xdr:cNvPr id="1173" name="Obrázek 1172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54596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598</xdr:row>
      <xdr:rowOff>63500</xdr:rowOff>
    </xdr:from>
    <xdr:to>
      <xdr:col>8</xdr:col>
      <xdr:colOff>1211741</xdr:colOff>
      <xdr:row>598</xdr:row>
      <xdr:rowOff>698500</xdr:rowOff>
    </xdr:to>
    <xdr:pic>
      <xdr:nvPicPr>
        <xdr:cNvPr id="1174" name="Obrázek 1173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5535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599</xdr:row>
      <xdr:rowOff>63500</xdr:rowOff>
    </xdr:from>
    <xdr:to>
      <xdr:col>8</xdr:col>
      <xdr:colOff>1211741</xdr:colOff>
      <xdr:row>599</xdr:row>
      <xdr:rowOff>698500</xdr:rowOff>
    </xdr:to>
    <xdr:pic>
      <xdr:nvPicPr>
        <xdr:cNvPr id="1176" name="Obrázek 1175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5612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600</xdr:row>
      <xdr:rowOff>63500</xdr:rowOff>
    </xdr:from>
    <xdr:to>
      <xdr:col>8</xdr:col>
      <xdr:colOff>981916</xdr:colOff>
      <xdr:row>600</xdr:row>
      <xdr:rowOff>698500</xdr:rowOff>
    </xdr:to>
    <xdr:pic>
      <xdr:nvPicPr>
        <xdr:cNvPr id="1177" name="Obrázek 1176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5688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601</xdr:row>
      <xdr:rowOff>63500</xdr:rowOff>
    </xdr:from>
    <xdr:to>
      <xdr:col>8</xdr:col>
      <xdr:colOff>1063840</xdr:colOff>
      <xdr:row>601</xdr:row>
      <xdr:rowOff>698500</xdr:rowOff>
    </xdr:to>
    <xdr:pic>
      <xdr:nvPicPr>
        <xdr:cNvPr id="1179" name="Obrázek 1178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57644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602</xdr:row>
      <xdr:rowOff>63500</xdr:rowOff>
    </xdr:from>
    <xdr:to>
      <xdr:col>8</xdr:col>
      <xdr:colOff>1068953</xdr:colOff>
      <xdr:row>602</xdr:row>
      <xdr:rowOff>698500</xdr:rowOff>
    </xdr:to>
    <xdr:pic>
      <xdr:nvPicPr>
        <xdr:cNvPr id="1180" name="Obrázek 1179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5840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603</xdr:row>
      <xdr:rowOff>63500</xdr:rowOff>
    </xdr:from>
    <xdr:to>
      <xdr:col>8</xdr:col>
      <xdr:colOff>1221765</xdr:colOff>
      <xdr:row>603</xdr:row>
      <xdr:rowOff>698500</xdr:rowOff>
    </xdr:to>
    <xdr:pic>
      <xdr:nvPicPr>
        <xdr:cNvPr id="1181" name="Obrázek 1180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916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604</xdr:row>
      <xdr:rowOff>63500</xdr:rowOff>
    </xdr:from>
    <xdr:to>
      <xdr:col>8</xdr:col>
      <xdr:colOff>1221765</xdr:colOff>
      <xdr:row>604</xdr:row>
      <xdr:rowOff>698500</xdr:rowOff>
    </xdr:to>
    <xdr:pic>
      <xdr:nvPicPr>
        <xdr:cNvPr id="1182" name="Obrázek 1181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5993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605</xdr:row>
      <xdr:rowOff>63500</xdr:rowOff>
    </xdr:from>
    <xdr:to>
      <xdr:col>8</xdr:col>
      <xdr:colOff>981916</xdr:colOff>
      <xdr:row>605</xdr:row>
      <xdr:rowOff>698500</xdr:rowOff>
    </xdr:to>
    <xdr:pic>
      <xdr:nvPicPr>
        <xdr:cNvPr id="1183" name="Obrázek 1182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46069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606</xdr:row>
      <xdr:rowOff>63500</xdr:rowOff>
    </xdr:from>
    <xdr:to>
      <xdr:col>8</xdr:col>
      <xdr:colOff>1063840</xdr:colOff>
      <xdr:row>606</xdr:row>
      <xdr:rowOff>698500</xdr:rowOff>
    </xdr:to>
    <xdr:pic>
      <xdr:nvPicPr>
        <xdr:cNvPr id="1185" name="Obrázek 1184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61454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607</xdr:row>
      <xdr:rowOff>63500</xdr:rowOff>
    </xdr:from>
    <xdr:to>
      <xdr:col>8</xdr:col>
      <xdr:colOff>1063840</xdr:colOff>
      <xdr:row>607</xdr:row>
      <xdr:rowOff>698500</xdr:rowOff>
    </xdr:to>
    <xdr:pic>
      <xdr:nvPicPr>
        <xdr:cNvPr id="1187" name="Obrázek 1186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462216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608</xdr:row>
      <xdr:rowOff>63500</xdr:rowOff>
    </xdr:from>
    <xdr:to>
      <xdr:col>8</xdr:col>
      <xdr:colOff>1221765</xdr:colOff>
      <xdr:row>608</xdr:row>
      <xdr:rowOff>698500</xdr:rowOff>
    </xdr:to>
    <xdr:pic>
      <xdr:nvPicPr>
        <xdr:cNvPr id="1188" name="Obrázek 1187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297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609</xdr:row>
      <xdr:rowOff>63500</xdr:rowOff>
    </xdr:from>
    <xdr:to>
      <xdr:col>8</xdr:col>
      <xdr:colOff>1221765</xdr:colOff>
      <xdr:row>609</xdr:row>
      <xdr:rowOff>698500</xdr:rowOff>
    </xdr:to>
    <xdr:pic>
      <xdr:nvPicPr>
        <xdr:cNvPr id="1189" name="Obrázek 1188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374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610</xdr:row>
      <xdr:rowOff>63500</xdr:rowOff>
    </xdr:from>
    <xdr:to>
      <xdr:col>8</xdr:col>
      <xdr:colOff>1058863</xdr:colOff>
      <xdr:row>610</xdr:row>
      <xdr:rowOff>698500</xdr:rowOff>
    </xdr:to>
    <xdr:pic>
      <xdr:nvPicPr>
        <xdr:cNvPr id="1190" name="Obrázek 1189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64502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611</xdr:row>
      <xdr:rowOff>63500</xdr:rowOff>
    </xdr:from>
    <xdr:to>
      <xdr:col>8</xdr:col>
      <xdr:colOff>1221765</xdr:colOff>
      <xdr:row>611</xdr:row>
      <xdr:rowOff>698500</xdr:rowOff>
    </xdr:to>
    <xdr:pic>
      <xdr:nvPicPr>
        <xdr:cNvPr id="1191" name="Obrázek 1190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526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612</xdr:row>
      <xdr:rowOff>63500</xdr:rowOff>
    </xdr:from>
    <xdr:to>
      <xdr:col>8</xdr:col>
      <xdr:colOff>1221765</xdr:colOff>
      <xdr:row>612</xdr:row>
      <xdr:rowOff>698500</xdr:rowOff>
    </xdr:to>
    <xdr:pic>
      <xdr:nvPicPr>
        <xdr:cNvPr id="1193" name="Obrázek 1192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602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613</xdr:row>
      <xdr:rowOff>63500</xdr:rowOff>
    </xdr:from>
    <xdr:to>
      <xdr:col>8</xdr:col>
      <xdr:colOff>1068953</xdr:colOff>
      <xdr:row>613</xdr:row>
      <xdr:rowOff>698500</xdr:rowOff>
    </xdr:to>
    <xdr:pic>
      <xdr:nvPicPr>
        <xdr:cNvPr id="1194" name="Obrázek 1193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6678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614</xdr:row>
      <xdr:rowOff>63500</xdr:rowOff>
    </xdr:from>
    <xdr:to>
      <xdr:col>8</xdr:col>
      <xdr:colOff>1211741</xdr:colOff>
      <xdr:row>614</xdr:row>
      <xdr:rowOff>698500</xdr:rowOff>
    </xdr:to>
    <xdr:pic>
      <xdr:nvPicPr>
        <xdr:cNvPr id="1195" name="Obrázek 1194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6755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615</xdr:row>
      <xdr:rowOff>63500</xdr:rowOff>
    </xdr:from>
    <xdr:to>
      <xdr:col>8</xdr:col>
      <xdr:colOff>1211741</xdr:colOff>
      <xdr:row>615</xdr:row>
      <xdr:rowOff>698500</xdr:rowOff>
    </xdr:to>
    <xdr:pic>
      <xdr:nvPicPr>
        <xdr:cNvPr id="1196" name="Obrázek 1195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6831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616</xdr:row>
      <xdr:rowOff>63500</xdr:rowOff>
    </xdr:from>
    <xdr:to>
      <xdr:col>8</xdr:col>
      <xdr:colOff>1058863</xdr:colOff>
      <xdr:row>616</xdr:row>
      <xdr:rowOff>698500</xdr:rowOff>
    </xdr:to>
    <xdr:pic>
      <xdr:nvPicPr>
        <xdr:cNvPr id="1197" name="Obrázek 1196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69074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617</xdr:row>
      <xdr:rowOff>63500</xdr:rowOff>
    </xdr:from>
    <xdr:to>
      <xdr:col>8</xdr:col>
      <xdr:colOff>1221765</xdr:colOff>
      <xdr:row>617</xdr:row>
      <xdr:rowOff>698500</xdr:rowOff>
    </xdr:to>
    <xdr:pic>
      <xdr:nvPicPr>
        <xdr:cNvPr id="1198" name="Obrázek 1197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698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618</xdr:row>
      <xdr:rowOff>63500</xdr:rowOff>
    </xdr:from>
    <xdr:to>
      <xdr:col>8</xdr:col>
      <xdr:colOff>1221765</xdr:colOff>
      <xdr:row>618</xdr:row>
      <xdr:rowOff>698500</xdr:rowOff>
    </xdr:to>
    <xdr:pic>
      <xdr:nvPicPr>
        <xdr:cNvPr id="1199" name="Obrázek 1198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059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619</xdr:row>
      <xdr:rowOff>63500</xdr:rowOff>
    </xdr:from>
    <xdr:to>
      <xdr:col>8</xdr:col>
      <xdr:colOff>1058863</xdr:colOff>
      <xdr:row>619</xdr:row>
      <xdr:rowOff>698500</xdr:rowOff>
    </xdr:to>
    <xdr:pic>
      <xdr:nvPicPr>
        <xdr:cNvPr id="1200" name="Obrázek 1199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71360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620</xdr:row>
      <xdr:rowOff>63500</xdr:rowOff>
    </xdr:from>
    <xdr:to>
      <xdr:col>8</xdr:col>
      <xdr:colOff>1202090</xdr:colOff>
      <xdr:row>620</xdr:row>
      <xdr:rowOff>698500</xdr:rowOff>
    </xdr:to>
    <xdr:pic>
      <xdr:nvPicPr>
        <xdr:cNvPr id="1201" name="Obrázek 1200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212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621</xdr:row>
      <xdr:rowOff>63500</xdr:rowOff>
    </xdr:from>
    <xdr:to>
      <xdr:col>8</xdr:col>
      <xdr:colOff>1202090</xdr:colOff>
      <xdr:row>621</xdr:row>
      <xdr:rowOff>698500</xdr:rowOff>
    </xdr:to>
    <xdr:pic>
      <xdr:nvPicPr>
        <xdr:cNvPr id="1202" name="Obrázek 1201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2884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622</xdr:row>
      <xdr:rowOff>63500</xdr:rowOff>
    </xdr:from>
    <xdr:to>
      <xdr:col>8</xdr:col>
      <xdr:colOff>1058863</xdr:colOff>
      <xdr:row>622</xdr:row>
      <xdr:rowOff>698500</xdr:rowOff>
    </xdr:to>
    <xdr:pic>
      <xdr:nvPicPr>
        <xdr:cNvPr id="1203" name="Obrázek 1202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473646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623</xdr:row>
      <xdr:rowOff>63500</xdr:rowOff>
    </xdr:from>
    <xdr:to>
      <xdr:col>8</xdr:col>
      <xdr:colOff>1232179</xdr:colOff>
      <xdr:row>623</xdr:row>
      <xdr:rowOff>698500</xdr:rowOff>
    </xdr:to>
    <xdr:pic>
      <xdr:nvPicPr>
        <xdr:cNvPr id="1204" name="Obrázek 1203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7440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624</xdr:row>
      <xdr:rowOff>63500</xdr:rowOff>
    </xdr:from>
    <xdr:to>
      <xdr:col>8</xdr:col>
      <xdr:colOff>1232179</xdr:colOff>
      <xdr:row>624</xdr:row>
      <xdr:rowOff>698500</xdr:rowOff>
    </xdr:to>
    <xdr:pic>
      <xdr:nvPicPr>
        <xdr:cNvPr id="1205" name="Obrázek 1204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7517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625</xdr:row>
      <xdr:rowOff>63500</xdr:rowOff>
    </xdr:from>
    <xdr:to>
      <xdr:col>8</xdr:col>
      <xdr:colOff>1074208</xdr:colOff>
      <xdr:row>625</xdr:row>
      <xdr:rowOff>698500</xdr:rowOff>
    </xdr:to>
    <xdr:pic>
      <xdr:nvPicPr>
        <xdr:cNvPr id="1206" name="Obrázek 1205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7593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626</xdr:row>
      <xdr:rowOff>63500</xdr:rowOff>
    </xdr:from>
    <xdr:to>
      <xdr:col>8</xdr:col>
      <xdr:colOff>1221765</xdr:colOff>
      <xdr:row>626</xdr:row>
      <xdr:rowOff>698500</xdr:rowOff>
    </xdr:to>
    <xdr:pic>
      <xdr:nvPicPr>
        <xdr:cNvPr id="1207" name="Obrázek 1206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669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627</xdr:row>
      <xdr:rowOff>63500</xdr:rowOff>
    </xdr:from>
    <xdr:to>
      <xdr:col>8</xdr:col>
      <xdr:colOff>1221765</xdr:colOff>
      <xdr:row>627</xdr:row>
      <xdr:rowOff>698500</xdr:rowOff>
    </xdr:to>
    <xdr:pic>
      <xdr:nvPicPr>
        <xdr:cNvPr id="1208" name="Obrázek 1207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47745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628</xdr:row>
      <xdr:rowOff>63500</xdr:rowOff>
    </xdr:from>
    <xdr:to>
      <xdr:col>8</xdr:col>
      <xdr:colOff>1079612</xdr:colOff>
      <xdr:row>628</xdr:row>
      <xdr:rowOff>698500</xdr:rowOff>
    </xdr:to>
    <xdr:pic>
      <xdr:nvPicPr>
        <xdr:cNvPr id="1209" name="Obrázek 1208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7821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629</xdr:row>
      <xdr:rowOff>63500</xdr:rowOff>
    </xdr:from>
    <xdr:to>
      <xdr:col>8</xdr:col>
      <xdr:colOff>1202090</xdr:colOff>
      <xdr:row>629</xdr:row>
      <xdr:rowOff>698500</xdr:rowOff>
    </xdr:to>
    <xdr:pic>
      <xdr:nvPicPr>
        <xdr:cNvPr id="1210" name="Obrázek 1209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8980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630</xdr:row>
      <xdr:rowOff>63500</xdr:rowOff>
    </xdr:from>
    <xdr:to>
      <xdr:col>8</xdr:col>
      <xdr:colOff>1202090</xdr:colOff>
      <xdr:row>630</xdr:row>
      <xdr:rowOff>698500</xdr:rowOff>
    </xdr:to>
    <xdr:pic>
      <xdr:nvPicPr>
        <xdr:cNvPr id="1211" name="Obrázek 1210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479742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631</xdr:row>
      <xdr:rowOff>63500</xdr:rowOff>
    </xdr:from>
    <xdr:to>
      <xdr:col>8</xdr:col>
      <xdr:colOff>985651</xdr:colOff>
      <xdr:row>631</xdr:row>
      <xdr:rowOff>698500</xdr:rowOff>
    </xdr:to>
    <xdr:pic>
      <xdr:nvPicPr>
        <xdr:cNvPr id="1212" name="Obrázek 1211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050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632</xdr:row>
      <xdr:rowOff>63500</xdr:rowOff>
    </xdr:from>
    <xdr:to>
      <xdr:col>8</xdr:col>
      <xdr:colOff>1079612</xdr:colOff>
      <xdr:row>632</xdr:row>
      <xdr:rowOff>698500</xdr:rowOff>
    </xdr:to>
    <xdr:pic>
      <xdr:nvPicPr>
        <xdr:cNvPr id="1214" name="Obrázek 1213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1266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633</xdr:row>
      <xdr:rowOff>63500</xdr:rowOff>
    </xdr:from>
    <xdr:to>
      <xdr:col>8</xdr:col>
      <xdr:colOff>1079612</xdr:colOff>
      <xdr:row>633</xdr:row>
      <xdr:rowOff>698500</xdr:rowOff>
    </xdr:to>
    <xdr:pic>
      <xdr:nvPicPr>
        <xdr:cNvPr id="1215" name="Obrázek 1214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202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634</xdr:row>
      <xdr:rowOff>63500</xdr:rowOff>
    </xdr:from>
    <xdr:to>
      <xdr:col>8</xdr:col>
      <xdr:colOff>1211741</xdr:colOff>
      <xdr:row>634</xdr:row>
      <xdr:rowOff>698500</xdr:rowOff>
    </xdr:to>
    <xdr:pic>
      <xdr:nvPicPr>
        <xdr:cNvPr id="1218" name="Obrázek 1217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8279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635</xdr:row>
      <xdr:rowOff>63500</xdr:rowOff>
    </xdr:from>
    <xdr:to>
      <xdr:col>8</xdr:col>
      <xdr:colOff>1211741</xdr:colOff>
      <xdr:row>635</xdr:row>
      <xdr:rowOff>698500</xdr:rowOff>
    </xdr:to>
    <xdr:pic>
      <xdr:nvPicPr>
        <xdr:cNvPr id="1219" name="Obrázek 1218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8355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636</xdr:row>
      <xdr:rowOff>63500</xdr:rowOff>
    </xdr:from>
    <xdr:to>
      <xdr:col>8</xdr:col>
      <xdr:colOff>985651</xdr:colOff>
      <xdr:row>636</xdr:row>
      <xdr:rowOff>698500</xdr:rowOff>
    </xdr:to>
    <xdr:pic>
      <xdr:nvPicPr>
        <xdr:cNvPr id="1220" name="Obrázek 1219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431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637</xdr:row>
      <xdr:rowOff>63500</xdr:rowOff>
    </xdr:from>
    <xdr:to>
      <xdr:col>8</xdr:col>
      <xdr:colOff>1079612</xdr:colOff>
      <xdr:row>637</xdr:row>
      <xdr:rowOff>698500</xdr:rowOff>
    </xdr:to>
    <xdr:pic>
      <xdr:nvPicPr>
        <xdr:cNvPr id="1223" name="Obrázek 1222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85076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638</xdr:row>
      <xdr:rowOff>63500</xdr:rowOff>
    </xdr:from>
    <xdr:to>
      <xdr:col>8</xdr:col>
      <xdr:colOff>1074208</xdr:colOff>
      <xdr:row>638</xdr:row>
      <xdr:rowOff>698500</xdr:rowOff>
    </xdr:to>
    <xdr:pic>
      <xdr:nvPicPr>
        <xdr:cNvPr id="1224" name="Obrázek 1223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8583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639</xdr:row>
      <xdr:rowOff>63500</xdr:rowOff>
    </xdr:from>
    <xdr:to>
      <xdr:col>8</xdr:col>
      <xdr:colOff>1232179</xdr:colOff>
      <xdr:row>639</xdr:row>
      <xdr:rowOff>698500</xdr:rowOff>
    </xdr:to>
    <xdr:pic>
      <xdr:nvPicPr>
        <xdr:cNvPr id="1225" name="Obrázek 1224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8660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640</xdr:row>
      <xdr:rowOff>63500</xdr:rowOff>
    </xdr:from>
    <xdr:to>
      <xdr:col>8</xdr:col>
      <xdr:colOff>1232179</xdr:colOff>
      <xdr:row>640</xdr:row>
      <xdr:rowOff>698500</xdr:rowOff>
    </xdr:to>
    <xdr:pic>
      <xdr:nvPicPr>
        <xdr:cNvPr id="1227" name="Obrázek 1226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8736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641</xdr:row>
      <xdr:rowOff>63500</xdr:rowOff>
    </xdr:from>
    <xdr:to>
      <xdr:col>8</xdr:col>
      <xdr:colOff>985651</xdr:colOff>
      <xdr:row>641</xdr:row>
      <xdr:rowOff>698500</xdr:rowOff>
    </xdr:to>
    <xdr:pic>
      <xdr:nvPicPr>
        <xdr:cNvPr id="1229" name="Obrázek 1228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8812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642</xdr:row>
      <xdr:rowOff>63500</xdr:rowOff>
    </xdr:from>
    <xdr:to>
      <xdr:col>8</xdr:col>
      <xdr:colOff>1068953</xdr:colOff>
      <xdr:row>642</xdr:row>
      <xdr:rowOff>698500</xdr:rowOff>
    </xdr:to>
    <xdr:pic>
      <xdr:nvPicPr>
        <xdr:cNvPr id="1230" name="Obrázek 1229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8888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643</xdr:row>
      <xdr:rowOff>63500</xdr:rowOff>
    </xdr:from>
    <xdr:to>
      <xdr:col>8</xdr:col>
      <xdr:colOff>1068953</xdr:colOff>
      <xdr:row>643</xdr:row>
      <xdr:rowOff>698500</xdr:rowOff>
    </xdr:to>
    <xdr:pic>
      <xdr:nvPicPr>
        <xdr:cNvPr id="1231" name="Obrázek 1230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48964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644</xdr:row>
      <xdr:rowOff>63500</xdr:rowOff>
    </xdr:from>
    <xdr:to>
      <xdr:col>8</xdr:col>
      <xdr:colOff>1232179</xdr:colOff>
      <xdr:row>644</xdr:row>
      <xdr:rowOff>698500</xdr:rowOff>
    </xdr:to>
    <xdr:pic>
      <xdr:nvPicPr>
        <xdr:cNvPr id="1232" name="Obrázek 1231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9041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645</xdr:row>
      <xdr:rowOff>63500</xdr:rowOff>
    </xdr:from>
    <xdr:to>
      <xdr:col>8</xdr:col>
      <xdr:colOff>1232179</xdr:colOff>
      <xdr:row>645</xdr:row>
      <xdr:rowOff>698500</xdr:rowOff>
    </xdr:to>
    <xdr:pic>
      <xdr:nvPicPr>
        <xdr:cNvPr id="1233" name="Obrázek 1232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49117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646</xdr:row>
      <xdr:rowOff>63500</xdr:rowOff>
    </xdr:from>
    <xdr:to>
      <xdr:col>8</xdr:col>
      <xdr:colOff>985651</xdr:colOff>
      <xdr:row>646</xdr:row>
      <xdr:rowOff>698500</xdr:rowOff>
    </xdr:to>
    <xdr:pic>
      <xdr:nvPicPr>
        <xdr:cNvPr id="1234" name="Obrázek 1233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9193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295956</xdr:colOff>
      <xdr:row>647</xdr:row>
      <xdr:rowOff>63500</xdr:rowOff>
    </xdr:from>
    <xdr:to>
      <xdr:col>8</xdr:col>
      <xdr:colOff>1085170</xdr:colOff>
      <xdr:row>647</xdr:row>
      <xdr:rowOff>698500</xdr:rowOff>
    </xdr:to>
    <xdr:pic>
      <xdr:nvPicPr>
        <xdr:cNvPr id="1235" name="Obrázek 1234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8731" y="492696500"/>
          <a:ext cx="789214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648</xdr:row>
      <xdr:rowOff>63500</xdr:rowOff>
    </xdr:from>
    <xdr:to>
      <xdr:col>8</xdr:col>
      <xdr:colOff>1079612</xdr:colOff>
      <xdr:row>648</xdr:row>
      <xdr:rowOff>698500</xdr:rowOff>
    </xdr:to>
    <xdr:pic>
      <xdr:nvPicPr>
        <xdr:cNvPr id="1236" name="Obrázek 1235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49345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649</xdr:row>
      <xdr:rowOff>63500</xdr:rowOff>
    </xdr:from>
    <xdr:to>
      <xdr:col>8</xdr:col>
      <xdr:colOff>1211741</xdr:colOff>
      <xdr:row>649</xdr:row>
      <xdr:rowOff>698500</xdr:rowOff>
    </xdr:to>
    <xdr:pic>
      <xdr:nvPicPr>
        <xdr:cNvPr id="1237" name="Obrázek 1236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422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650</xdr:row>
      <xdr:rowOff>63500</xdr:rowOff>
    </xdr:from>
    <xdr:to>
      <xdr:col>8</xdr:col>
      <xdr:colOff>1211741</xdr:colOff>
      <xdr:row>650</xdr:row>
      <xdr:rowOff>698500</xdr:rowOff>
    </xdr:to>
    <xdr:pic>
      <xdr:nvPicPr>
        <xdr:cNvPr id="1238" name="Obrázek 1237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498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391739</xdr:colOff>
      <xdr:row>651</xdr:row>
      <xdr:rowOff>63500</xdr:rowOff>
    </xdr:from>
    <xdr:to>
      <xdr:col>8</xdr:col>
      <xdr:colOff>989386</xdr:colOff>
      <xdr:row>651</xdr:row>
      <xdr:rowOff>698500</xdr:rowOff>
    </xdr:to>
    <xdr:pic>
      <xdr:nvPicPr>
        <xdr:cNvPr id="1239" name="Obrázek 1238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495744500"/>
          <a:ext cx="597647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652</xdr:row>
      <xdr:rowOff>63500</xdr:rowOff>
    </xdr:from>
    <xdr:to>
      <xdr:col>8</xdr:col>
      <xdr:colOff>1074208</xdr:colOff>
      <xdr:row>652</xdr:row>
      <xdr:rowOff>698500</xdr:rowOff>
    </xdr:to>
    <xdr:pic>
      <xdr:nvPicPr>
        <xdr:cNvPr id="1240" name="Obrázek 1239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96506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653</xdr:row>
      <xdr:rowOff>63500</xdr:rowOff>
    </xdr:from>
    <xdr:to>
      <xdr:col>8</xdr:col>
      <xdr:colOff>1074208</xdr:colOff>
      <xdr:row>653</xdr:row>
      <xdr:rowOff>698500</xdr:rowOff>
    </xdr:to>
    <xdr:pic>
      <xdr:nvPicPr>
        <xdr:cNvPr id="1241" name="Obrázek 1240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49726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654</xdr:row>
      <xdr:rowOff>63500</xdr:rowOff>
    </xdr:from>
    <xdr:to>
      <xdr:col>8</xdr:col>
      <xdr:colOff>1211741</xdr:colOff>
      <xdr:row>654</xdr:row>
      <xdr:rowOff>698500</xdr:rowOff>
    </xdr:to>
    <xdr:pic>
      <xdr:nvPicPr>
        <xdr:cNvPr id="1242" name="Obrázek 1241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803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655</xdr:row>
      <xdr:rowOff>63500</xdr:rowOff>
    </xdr:from>
    <xdr:to>
      <xdr:col>8</xdr:col>
      <xdr:colOff>1211741</xdr:colOff>
      <xdr:row>655</xdr:row>
      <xdr:rowOff>698500</xdr:rowOff>
    </xdr:to>
    <xdr:pic>
      <xdr:nvPicPr>
        <xdr:cNvPr id="1243" name="Obrázek 1242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49879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656</xdr:row>
      <xdr:rowOff>63500</xdr:rowOff>
    </xdr:from>
    <xdr:to>
      <xdr:col>8</xdr:col>
      <xdr:colOff>985651</xdr:colOff>
      <xdr:row>656</xdr:row>
      <xdr:rowOff>698500</xdr:rowOff>
    </xdr:to>
    <xdr:pic>
      <xdr:nvPicPr>
        <xdr:cNvPr id="1244" name="Obrázek 1243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49955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657</xdr:row>
      <xdr:rowOff>63500</xdr:rowOff>
    </xdr:from>
    <xdr:to>
      <xdr:col>8</xdr:col>
      <xdr:colOff>1068953</xdr:colOff>
      <xdr:row>657</xdr:row>
      <xdr:rowOff>698500</xdr:rowOff>
    </xdr:to>
    <xdr:pic>
      <xdr:nvPicPr>
        <xdr:cNvPr id="1245" name="Obrázek 1244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0031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658</xdr:row>
      <xdr:rowOff>63500</xdr:rowOff>
    </xdr:from>
    <xdr:to>
      <xdr:col>8</xdr:col>
      <xdr:colOff>1079612</xdr:colOff>
      <xdr:row>658</xdr:row>
      <xdr:rowOff>698500</xdr:rowOff>
    </xdr:to>
    <xdr:pic>
      <xdr:nvPicPr>
        <xdr:cNvPr id="1246" name="Obrázek 1245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501078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138113</xdr:colOff>
      <xdr:row>659</xdr:row>
      <xdr:rowOff>63500</xdr:rowOff>
    </xdr:from>
    <xdr:to>
      <xdr:col>8</xdr:col>
      <xdr:colOff>1243013</xdr:colOff>
      <xdr:row>659</xdr:row>
      <xdr:rowOff>698500</xdr:rowOff>
    </xdr:to>
    <xdr:pic>
      <xdr:nvPicPr>
        <xdr:cNvPr id="1247" name="Obrázek 1246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501840500"/>
          <a:ext cx="1104900" cy="635000"/>
        </a:xfrm>
        <a:prstGeom prst="rect">
          <a:avLst/>
        </a:prstGeom>
      </xdr:spPr>
    </xdr:pic>
    <xdr:clientData/>
  </xdr:twoCellAnchor>
  <xdr:twoCellAnchor>
    <xdr:from>
      <xdr:col>8</xdr:col>
      <xdr:colOff>138113</xdr:colOff>
      <xdr:row>660</xdr:row>
      <xdr:rowOff>63500</xdr:rowOff>
    </xdr:from>
    <xdr:to>
      <xdr:col>8</xdr:col>
      <xdr:colOff>1243013</xdr:colOff>
      <xdr:row>660</xdr:row>
      <xdr:rowOff>698500</xdr:rowOff>
    </xdr:to>
    <xdr:pic>
      <xdr:nvPicPr>
        <xdr:cNvPr id="1248" name="Obrázek 1247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888" y="502602500"/>
          <a:ext cx="1104900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661</xdr:row>
      <xdr:rowOff>63500</xdr:rowOff>
    </xdr:from>
    <xdr:to>
      <xdr:col>8</xdr:col>
      <xdr:colOff>1015533</xdr:colOff>
      <xdr:row>661</xdr:row>
      <xdr:rowOff>698500</xdr:rowOff>
    </xdr:to>
    <xdr:pic>
      <xdr:nvPicPr>
        <xdr:cNvPr id="1249" name="Obrázek 1248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3364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662</xdr:row>
      <xdr:rowOff>63500</xdr:rowOff>
    </xdr:from>
    <xdr:to>
      <xdr:col>8</xdr:col>
      <xdr:colOff>1015533</xdr:colOff>
      <xdr:row>662</xdr:row>
      <xdr:rowOff>698500</xdr:rowOff>
    </xdr:to>
    <xdr:pic>
      <xdr:nvPicPr>
        <xdr:cNvPr id="1250" name="Obrázek 1249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412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663</xdr:row>
      <xdr:rowOff>63500</xdr:rowOff>
    </xdr:from>
    <xdr:to>
      <xdr:col>8</xdr:col>
      <xdr:colOff>1015533</xdr:colOff>
      <xdr:row>663</xdr:row>
      <xdr:rowOff>698500</xdr:rowOff>
    </xdr:to>
    <xdr:pic>
      <xdr:nvPicPr>
        <xdr:cNvPr id="1251" name="Obrázek 1250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488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664</xdr:row>
      <xdr:rowOff>63500</xdr:rowOff>
    </xdr:from>
    <xdr:to>
      <xdr:col>8</xdr:col>
      <xdr:colOff>1015533</xdr:colOff>
      <xdr:row>664</xdr:row>
      <xdr:rowOff>698500</xdr:rowOff>
    </xdr:to>
    <xdr:pic>
      <xdr:nvPicPr>
        <xdr:cNvPr id="1252" name="Obrázek 1251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50565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665</xdr:row>
      <xdr:rowOff>63500</xdr:rowOff>
    </xdr:from>
    <xdr:to>
      <xdr:col>8</xdr:col>
      <xdr:colOff>1079612</xdr:colOff>
      <xdr:row>665</xdr:row>
      <xdr:rowOff>698500</xdr:rowOff>
    </xdr:to>
    <xdr:pic>
      <xdr:nvPicPr>
        <xdr:cNvPr id="1253" name="Obrázek 1252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506412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666</xdr:row>
      <xdr:rowOff>63500</xdr:rowOff>
    </xdr:from>
    <xdr:to>
      <xdr:col>8</xdr:col>
      <xdr:colOff>1211741</xdr:colOff>
      <xdr:row>666</xdr:row>
      <xdr:rowOff>698500</xdr:rowOff>
    </xdr:to>
    <xdr:pic>
      <xdr:nvPicPr>
        <xdr:cNvPr id="1254" name="Obrázek 1253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0717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667</xdr:row>
      <xdr:rowOff>63500</xdr:rowOff>
    </xdr:from>
    <xdr:to>
      <xdr:col>8</xdr:col>
      <xdr:colOff>1211741</xdr:colOff>
      <xdr:row>667</xdr:row>
      <xdr:rowOff>698500</xdr:rowOff>
    </xdr:to>
    <xdr:pic>
      <xdr:nvPicPr>
        <xdr:cNvPr id="1255" name="Obrázek 1254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0793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668</xdr:row>
      <xdr:rowOff>63500</xdr:rowOff>
    </xdr:from>
    <xdr:to>
      <xdr:col>8</xdr:col>
      <xdr:colOff>1068953</xdr:colOff>
      <xdr:row>668</xdr:row>
      <xdr:rowOff>698500</xdr:rowOff>
    </xdr:to>
    <xdr:pic>
      <xdr:nvPicPr>
        <xdr:cNvPr id="1256" name="Obrázek 1255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0869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669</xdr:row>
      <xdr:rowOff>63500</xdr:rowOff>
    </xdr:from>
    <xdr:to>
      <xdr:col>8</xdr:col>
      <xdr:colOff>1221765</xdr:colOff>
      <xdr:row>669</xdr:row>
      <xdr:rowOff>698500</xdr:rowOff>
    </xdr:to>
    <xdr:pic>
      <xdr:nvPicPr>
        <xdr:cNvPr id="1258" name="Obrázek 1257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094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670</xdr:row>
      <xdr:rowOff>63500</xdr:rowOff>
    </xdr:from>
    <xdr:to>
      <xdr:col>8</xdr:col>
      <xdr:colOff>1221765</xdr:colOff>
      <xdr:row>670</xdr:row>
      <xdr:rowOff>698500</xdr:rowOff>
    </xdr:to>
    <xdr:pic>
      <xdr:nvPicPr>
        <xdr:cNvPr id="1259" name="Obrázek 1258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02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671</xdr:row>
      <xdr:rowOff>63500</xdr:rowOff>
    </xdr:from>
    <xdr:to>
      <xdr:col>8</xdr:col>
      <xdr:colOff>1074208</xdr:colOff>
      <xdr:row>671</xdr:row>
      <xdr:rowOff>698500</xdr:rowOff>
    </xdr:to>
    <xdr:pic>
      <xdr:nvPicPr>
        <xdr:cNvPr id="1260" name="Obrázek 1259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10984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672</xdr:row>
      <xdr:rowOff>63500</xdr:rowOff>
    </xdr:from>
    <xdr:to>
      <xdr:col>8</xdr:col>
      <xdr:colOff>1211741</xdr:colOff>
      <xdr:row>672</xdr:row>
      <xdr:rowOff>698500</xdr:rowOff>
    </xdr:to>
    <xdr:pic>
      <xdr:nvPicPr>
        <xdr:cNvPr id="1261" name="Obrázek 1260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174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673</xdr:row>
      <xdr:rowOff>63500</xdr:rowOff>
    </xdr:from>
    <xdr:to>
      <xdr:col>8</xdr:col>
      <xdr:colOff>1211741</xdr:colOff>
      <xdr:row>673</xdr:row>
      <xdr:rowOff>698500</xdr:rowOff>
    </xdr:to>
    <xdr:pic>
      <xdr:nvPicPr>
        <xdr:cNvPr id="1262" name="Obrázek 1261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1250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674</xdr:row>
      <xdr:rowOff>63500</xdr:rowOff>
    </xdr:from>
    <xdr:to>
      <xdr:col>8</xdr:col>
      <xdr:colOff>1074208</xdr:colOff>
      <xdr:row>674</xdr:row>
      <xdr:rowOff>698500</xdr:rowOff>
    </xdr:to>
    <xdr:pic>
      <xdr:nvPicPr>
        <xdr:cNvPr id="1263" name="Obrázek 1262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1327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675</xdr:row>
      <xdr:rowOff>63500</xdr:rowOff>
    </xdr:from>
    <xdr:to>
      <xdr:col>8</xdr:col>
      <xdr:colOff>1232179</xdr:colOff>
      <xdr:row>675</xdr:row>
      <xdr:rowOff>698500</xdr:rowOff>
    </xdr:to>
    <xdr:pic>
      <xdr:nvPicPr>
        <xdr:cNvPr id="1264" name="Obrázek 1263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403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676</xdr:row>
      <xdr:rowOff>63500</xdr:rowOff>
    </xdr:from>
    <xdr:to>
      <xdr:col>8</xdr:col>
      <xdr:colOff>1232179</xdr:colOff>
      <xdr:row>676</xdr:row>
      <xdr:rowOff>698500</xdr:rowOff>
    </xdr:to>
    <xdr:pic>
      <xdr:nvPicPr>
        <xdr:cNvPr id="1265" name="Obrázek 1264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479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677</xdr:row>
      <xdr:rowOff>63500</xdr:rowOff>
    </xdr:from>
    <xdr:to>
      <xdr:col>8</xdr:col>
      <xdr:colOff>1068953</xdr:colOff>
      <xdr:row>677</xdr:row>
      <xdr:rowOff>698500</xdr:rowOff>
    </xdr:to>
    <xdr:pic>
      <xdr:nvPicPr>
        <xdr:cNvPr id="1266" name="Obrázek 1265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1555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678</xdr:row>
      <xdr:rowOff>63500</xdr:rowOff>
    </xdr:from>
    <xdr:to>
      <xdr:col>8</xdr:col>
      <xdr:colOff>1232179</xdr:colOff>
      <xdr:row>678</xdr:row>
      <xdr:rowOff>698500</xdr:rowOff>
    </xdr:to>
    <xdr:pic>
      <xdr:nvPicPr>
        <xdr:cNvPr id="1267" name="Obrázek 1266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631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679</xdr:row>
      <xdr:rowOff>63500</xdr:rowOff>
    </xdr:from>
    <xdr:to>
      <xdr:col>8</xdr:col>
      <xdr:colOff>1232179</xdr:colOff>
      <xdr:row>679</xdr:row>
      <xdr:rowOff>698500</xdr:rowOff>
    </xdr:to>
    <xdr:pic>
      <xdr:nvPicPr>
        <xdr:cNvPr id="1268" name="Obrázek 1267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1708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680</xdr:row>
      <xdr:rowOff>63500</xdr:rowOff>
    </xdr:from>
    <xdr:to>
      <xdr:col>8</xdr:col>
      <xdr:colOff>1068953</xdr:colOff>
      <xdr:row>680</xdr:row>
      <xdr:rowOff>698500</xdr:rowOff>
    </xdr:to>
    <xdr:pic>
      <xdr:nvPicPr>
        <xdr:cNvPr id="1269" name="Obrázek 1268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1784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681</xdr:row>
      <xdr:rowOff>63500</xdr:rowOff>
    </xdr:from>
    <xdr:to>
      <xdr:col>8</xdr:col>
      <xdr:colOff>1221765</xdr:colOff>
      <xdr:row>681</xdr:row>
      <xdr:rowOff>698500</xdr:rowOff>
    </xdr:to>
    <xdr:pic>
      <xdr:nvPicPr>
        <xdr:cNvPr id="1270" name="Obrázek 1269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860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682</xdr:row>
      <xdr:rowOff>63500</xdr:rowOff>
    </xdr:from>
    <xdr:to>
      <xdr:col>8</xdr:col>
      <xdr:colOff>1221765</xdr:colOff>
      <xdr:row>682</xdr:row>
      <xdr:rowOff>698500</xdr:rowOff>
    </xdr:to>
    <xdr:pic>
      <xdr:nvPicPr>
        <xdr:cNvPr id="1271" name="Obrázek 1270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1936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683</xdr:row>
      <xdr:rowOff>63500</xdr:rowOff>
    </xdr:from>
    <xdr:to>
      <xdr:col>8</xdr:col>
      <xdr:colOff>1068953</xdr:colOff>
      <xdr:row>683</xdr:row>
      <xdr:rowOff>698500</xdr:rowOff>
    </xdr:to>
    <xdr:pic>
      <xdr:nvPicPr>
        <xdr:cNvPr id="1272" name="Obrázek 1271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2012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684</xdr:row>
      <xdr:rowOff>63500</xdr:rowOff>
    </xdr:from>
    <xdr:to>
      <xdr:col>8</xdr:col>
      <xdr:colOff>1221765</xdr:colOff>
      <xdr:row>684</xdr:row>
      <xdr:rowOff>698500</xdr:rowOff>
    </xdr:to>
    <xdr:pic>
      <xdr:nvPicPr>
        <xdr:cNvPr id="1273" name="Obrázek 1272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089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685</xdr:row>
      <xdr:rowOff>63500</xdr:rowOff>
    </xdr:from>
    <xdr:to>
      <xdr:col>8</xdr:col>
      <xdr:colOff>1221765</xdr:colOff>
      <xdr:row>685</xdr:row>
      <xdr:rowOff>698500</xdr:rowOff>
    </xdr:to>
    <xdr:pic>
      <xdr:nvPicPr>
        <xdr:cNvPr id="1274" name="Obrázek 1273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165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686</xdr:row>
      <xdr:rowOff>63500</xdr:rowOff>
    </xdr:from>
    <xdr:to>
      <xdr:col>8</xdr:col>
      <xdr:colOff>1068953</xdr:colOff>
      <xdr:row>686</xdr:row>
      <xdr:rowOff>698500</xdr:rowOff>
    </xdr:to>
    <xdr:pic>
      <xdr:nvPicPr>
        <xdr:cNvPr id="1275" name="Obrázek 1274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2241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687</xdr:row>
      <xdr:rowOff>63500</xdr:rowOff>
    </xdr:from>
    <xdr:to>
      <xdr:col>8</xdr:col>
      <xdr:colOff>1221765</xdr:colOff>
      <xdr:row>687</xdr:row>
      <xdr:rowOff>698500</xdr:rowOff>
    </xdr:to>
    <xdr:pic>
      <xdr:nvPicPr>
        <xdr:cNvPr id="1276" name="Obrázek 1275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317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688</xdr:row>
      <xdr:rowOff>63500</xdr:rowOff>
    </xdr:from>
    <xdr:to>
      <xdr:col>8</xdr:col>
      <xdr:colOff>1221765</xdr:colOff>
      <xdr:row>688</xdr:row>
      <xdr:rowOff>698500</xdr:rowOff>
    </xdr:to>
    <xdr:pic>
      <xdr:nvPicPr>
        <xdr:cNvPr id="1277" name="Obrázek 1276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393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689</xdr:row>
      <xdr:rowOff>63500</xdr:rowOff>
    </xdr:from>
    <xdr:to>
      <xdr:col>8</xdr:col>
      <xdr:colOff>1058863</xdr:colOff>
      <xdr:row>689</xdr:row>
      <xdr:rowOff>698500</xdr:rowOff>
    </xdr:to>
    <xdr:pic>
      <xdr:nvPicPr>
        <xdr:cNvPr id="1278" name="Obrázek 1277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524700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690</xdr:row>
      <xdr:rowOff>63500</xdr:rowOff>
    </xdr:from>
    <xdr:to>
      <xdr:col>8</xdr:col>
      <xdr:colOff>1221765</xdr:colOff>
      <xdr:row>690</xdr:row>
      <xdr:rowOff>698500</xdr:rowOff>
    </xdr:to>
    <xdr:pic>
      <xdr:nvPicPr>
        <xdr:cNvPr id="1279" name="Obrázek 1278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54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691</xdr:row>
      <xdr:rowOff>63500</xdr:rowOff>
    </xdr:from>
    <xdr:to>
      <xdr:col>8</xdr:col>
      <xdr:colOff>1221765</xdr:colOff>
      <xdr:row>691</xdr:row>
      <xdr:rowOff>698500</xdr:rowOff>
    </xdr:to>
    <xdr:pic>
      <xdr:nvPicPr>
        <xdr:cNvPr id="1280" name="Obrázek 1279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2622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692</xdr:row>
      <xdr:rowOff>63500</xdr:rowOff>
    </xdr:from>
    <xdr:to>
      <xdr:col>8</xdr:col>
      <xdr:colOff>1063840</xdr:colOff>
      <xdr:row>692</xdr:row>
      <xdr:rowOff>698500</xdr:rowOff>
    </xdr:to>
    <xdr:pic>
      <xdr:nvPicPr>
        <xdr:cNvPr id="1281" name="Obrázek 1280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526986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693</xdr:row>
      <xdr:rowOff>63500</xdr:rowOff>
    </xdr:from>
    <xdr:to>
      <xdr:col>8</xdr:col>
      <xdr:colOff>1211741</xdr:colOff>
      <xdr:row>693</xdr:row>
      <xdr:rowOff>698500</xdr:rowOff>
    </xdr:to>
    <xdr:pic>
      <xdr:nvPicPr>
        <xdr:cNvPr id="1282" name="Obrázek 1281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774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694</xdr:row>
      <xdr:rowOff>63500</xdr:rowOff>
    </xdr:from>
    <xdr:to>
      <xdr:col>8</xdr:col>
      <xdr:colOff>1211741</xdr:colOff>
      <xdr:row>694</xdr:row>
      <xdr:rowOff>698500</xdr:rowOff>
    </xdr:to>
    <xdr:pic>
      <xdr:nvPicPr>
        <xdr:cNvPr id="1283" name="Obrázek 1282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2851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695</xdr:row>
      <xdr:rowOff>63500</xdr:rowOff>
    </xdr:from>
    <xdr:to>
      <xdr:col>8</xdr:col>
      <xdr:colOff>1004328</xdr:colOff>
      <xdr:row>695</xdr:row>
      <xdr:rowOff>698500</xdr:rowOff>
    </xdr:to>
    <xdr:pic>
      <xdr:nvPicPr>
        <xdr:cNvPr id="1284" name="Obrázek 1283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2927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696</xdr:row>
      <xdr:rowOff>63500</xdr:rowOff>
    </xdr:from>
    <xdr:to>
      <xdr:col>8</xdr:col>
      <xdr:colOff>1211741</xdr:colOff>
      <xdr:row>696</xdr:row>
      <xdr:rowOff>698500</xdr:rowOff>
    </xdr:to>
    <xdr:pic>
      <xdr:nvPicPr>
        <xdr:cNvPr id="1285" name="Obrázek 1284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003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697</xdr:row>
      <xdr:rowOff>63500</xdr:rowOff>
    </xdr:from>
    <xdr:to>
      <xdr:col>8</xdr:col>
      <xdr:colOff>1211741</xdr:colOff>
      <xdr:row>697</xdr:row>
      <xdr:rowOff>698500</xdr:rowOff>
    </xdr:to>
    <xdr:pic>
      <xdr:nvPicPr>
        <xdr:cNvPr id="1287" name="Obrázek 1286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079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698</xdr:row>
      <xdr:rowOff>63500</xdr:rowOff>
    </xdr:from>
    <xdr:to>
      <xdr:col>8</xdr:col>
      <xdr:colOff>1004328</xdr:colOff>
      <xdr:row>698</xdr:row>
      <xdr:rowOff>698500</xdr:rowOff>
    </xdr:to>
    <xdr:pic>
      <xdr:nvPicPr>
        <xdr:cNvPr id="1288" name="Obrázek 1287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155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699</xdr:row>
      <xdr:rowOff>63500</xdr:rowOff>
    </xdr:from>
    <xdr:to>
      <xdr:col>8</xdr:col>
      <xdr:colOff>1211741</xdr:colOff>
      <xdr:row>699</xdr:row>
      <xdr:rowOff>698500</xdr:rowOff>
    </xdr:to>
    <xdr:pic>
      <xdr:nvPicPr>
        <xdr:cNvPr id="1289" name="Obrázek 1288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232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700</xdr:row>
      <xdr:rowOff>63500</xdr:rowOff>
    </xdr:from>
    <xdr:to>
      <xdr:col>8</xdr:col>
      <xdr:colOff>1211741</xdr:colOff>
      <xdr:row>700</xdr:row>
      <xdr:rowOff>698500</xdr:rowOff>
    </xdr:to>
    <xdr:pic>
      <xdr:nvPicPr>
        <xdr:cNvPr id="1290" name="Obrázek 1289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308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701</xdr:row>
      <xdr:rowOff>63500</xdr:rowOff>
    </xdr:from>
    <xdr:to>
      <xdr:col>8</xdr:col>
      <xdr:colOff>1004328</xdr:colOff>
      <xdr:row>701</xdr:row>
      <xdr:rowOff>698500</xdr:rowOff>
    </xdr:to>
    <xdr:pic>
      <xdr:nvPicPr>
        <xdr:cNvPr id="1291" name="Obrázek 1290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384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702</xdr:row>
      <xdr:rowOff>63500</xdr:rowOff>
    </xdr:from>
    <xdr:to>
      <xdr:col>8</xdr:col>
      <xdr:colOff>1211741</xdr:colOff>
      <xdr:row>702</xdr:row>
      <xdr:rowOff>698500</xdr:rowOff>
    </xdr:to>
    <xdr:pic>
      <xdr:nvPicPr>
        <xdr:cNvPr id="1292" name="Obrázek 1291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4606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703</xdr:row>
      <xdr:rowOff>63500</xdr:rowOff>
    </xdr:from>
    <xdr:to>
      <xdr:col>8</xdr:col>
      <xdr:colOff>1211741</xdr:colOff>
      <xdr:row>703</xdr:row>
      <xdr:rowOff>698500</xdr:rowOff>
    </xdr:to>
    <xdr:pic>
      <xdr:nvPicPr>
        <xdr:cNvPr id="1293" name="Obrázek 1292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53536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704</xdr:row>
      <xdr:rowOff>63500</xdr:rowOff>
    </xdr:from>
    <xdr:to>
      <xdr:col>8</xdr:col>
      <xdr:colOff>1004328</xdr:colOff>
      <xdr:row>704</xdr:row>
      <xdr:rowOff>698500</xdr:rowOff>
    </xdr:to>
    <xdr:pic>
      <xdr:nvPicPr>
        <xdr:cNvPr id="1294" name="Obrázek 1293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53613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705</xdr:row>
      <xdr:rowOff>63500</xdr:rowOff>
    </xdr:from>
    <xdr:to>
      <xdr:col>8</xdr:col>
      <xdr:colOff>1221765</xdr:colOff>
      <xdr:row>705</xdr:row>
      <xdr:rowOff>698500</xdr:rowOff>
    </xdr:to>
    <xdr:pic>
      <xdr:nvPicPr>
        <xdr:cNvPr id="1295" name="Obrázek 1294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689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706</xdr:row>
      <xdr:rowOff>63500</xdr:rowOff>
    </xdr:from>
    <xdr:to>
      <xdr:col>8</xdr:col>
      <xdr:colOff>1221765</xdr:colOff>
      <xdr:row>706</xdr:row>
      <xdr:rowOff>698500</xdr:rowOff>
    </xdr:to>
    <xdr:pic>
      <xdr:nvPicPr>
        <xdr:cNvPr id="1296" name="Obrázek 1295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3765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707</xdr:row>
      <xdr:rowOff>63500</xdr:rowOff>
    </xdr:from>
    <xdr:to>
      <xdr:col>8</xdr:col>
      <xdr:colOff>1068953</xdr:colOff>
      <xdr:row>707</xdr:row>
      <xdr:rowOff>698500</xdr:rowOff>
    </xdr:to>
    <xdr:pic>
      <xdr:nvPicPr>
        <xdr:cNvPr id="1297" name="Obrázek 1296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3841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708</xdr:row>
      <xdr:rowOff>63500</xdr:rowOff>
    </xdr:from>
    <xdr:to>
      <xdr:col>8</xdr:col>
      <xdr:colOff>1158741</xdr:colOff>
      <xdr:row>708</xdr:row>
      <xdr:rowOff>698500</xdr:rowOff>
    </xdr:to>
    <xdr:pic>
      <xdr:nvPicPr>
        <xdr:cNvPr id="1298" name="Obrázek 1297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39178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709</xdr:row>
      <xdr:rowOff>63500</xdr:rowOff>
    </xdr:from>
    <xdr:to>
      <xdr:col>8</xdr:col>
      <xdr:colOff>1158741</xdr:colOff>
      <xdr:row>709</xdr:row>
      <xdr:rowOff>698500</xdr:rowOff>
    </xdr:to>
    <xdr:pic>
      <xdr:nvPicPr>
        <xdr:cNvPr id="1299" name="Obrázek 1298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39940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710</xdr:row>
      <xdr:rowOff>63500</xdr:rowOff>
    </xdr:from>
    <xdr:to>
      <xdr:col>8</xdr:col>
      <xdr:colOff>1068953</xdr:colOff>
      <xdr:row>710</xdr:row>
      <xdr:rowOff>698500</xdr:rowOff>
    </xdr:to>
    <xdr:pic>
      <xdr:nvPicPr>
        <xdr:cNvPr id="1300" name="Obrázek 1299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4070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711</xdr:row>
      <xdr:rowOff>63500</xdr:rowOff>
    </xdr:from>
    <xdr:to>
      <xdr:col>8</xdr:col>
      <xdr:colOff>1158741</xdr:colOff>
      <xdr:row>711</xdr:row>
      <xdr:rowOff>698500</xdr:rowOff>
    </xdr:to>
    <xdr:pic>
      <xdr:nvPicPr>
        <xdr:cNvPr id="1301" name="Obrázek 1300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41464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712</xdr:row>
      <xdr:rowOff>63500</xdr:rowOff>
    </xdr:from>
    <xdr:to>
      <xdr:col>8</xdr:col>
      <xdr:colOff>1158741</xdr:colOff>
      <xdr:row>712</xdr:row>
      <xdr:rowOff>698500</xdr:rowOff>
    </xdr:to>
    <xdr:pic>
      <xdr:nvPicPr>
        <xdr:cNvPr id="1302" name="Obrázek 1301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542226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713</xdr:row>
      <xdr:rowOff>63500</xdr:rowOff>
    </xdr:from>
    <xdr:to>
      <xdr:col>8</xdr:col>
      <xdr:colOff>1031582</xdr:colOff>
      <xdr:row>713</xdr:row>
      <xdr:rowOff>698500</xdr:rowOff>
    </xdr:to>
    <xdr:pic>
      <xdr:nvPicPr>
        <xdr:cNvPr id="1303" name="Obrázek 1302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2988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714</xdr:row>
      <xdr:rowOff>63500</xdr:rowOff>
    </xdr:from>
    <xdr:to>
      <xdr:col>8</xdr:col>
      <xdr:colOff>1031582</xdr:colOff>
      <xdr:row>714</xdr:row>
      <xdr:rowOff>698500</xdr:rowOff>
    </xdr:to>
    <xdr:pic>
      <xdr:nvPicPr>
        <xdr:cNvPr id="1304" name="Obrázek 1303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3750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715</xdr:row>
      <xdr:rowOff>63500</xdr:rowOff>
    </xdr:from>
    <xdr:to>
      <xdr:col>8</xdr:col>
      <xdr:colOff>1232179</xdr:colOff>
      <xdr:row>715</xdr:row>
      <xdr:rowOff>698500</xdr:rowOff>
    </xdr:to>
    <xdr:pic>
      <xdr:nvPicPr>
        <xdr:cNvPr id="1305" name="Obrázek 1304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451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716</xdr:row>
      <xdr:rowOff>63500</xdr:rowOff>
    </xdr:from>
    <xdr:to>
      <xdr:col>8</xdr:col>
      <xdr:colOff>1232179</xdr:colOff>
      <xdr:row>716</xdr:row>
      <xdr:rowOff>698500</xdr:rowOff>
    </xdr:to>
    <xdr:pic>
      <xdr:nvPicPr>
        <xdr:cNvPr id="1306" name="Obrázek 1305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527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340911</xdr:colOff>
      <xdr:row>717</xdr:row>
      <xdr:rowOff>63500</xdr:rowOff>
    </xdr:from>
    <xdr:to>
      <xdr:col>8</xdr:col>
      <xdr:colOff>1040215</xdr:colOff>
      <xdr:row>717</xdr:row>
      <xdr:rowOff>698500</xdr:rowOff>
    </xdr:to>
    <xdr:pic>
      <xdr:nvPicPr>
        <xdr:cNvPr id="1308" name="Obrázek 1307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46036500"/>
          <a:ext cx="699304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718</xdr:row>
      <xdr:rowOff>63500</xdr:rowOff>
    </xdr:from>
    <xdr:to>
      <xdr:col>8</xdr:col>
      <xdr:colOff>1031582</xdr:colOff>
      <xdr:row>718</xdr:row>
      <xdr:rowOff>698500</xdr:rowOff>
    </xdr:to>
    <xdr:pic>
      <xdr:nvPicPr>
        <xdr:cNvPr id="1309" name="Obrázek 1308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6798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719</xdr:row>
      <xdr:rowOff>63500</xdr:rowOff>
    </xdr:from>
    <xdr:to>
      <xdr:col>8</xdr:col>
      <xdr:colOff>1232179</xdr:colOff>
      <xdr:row>719</xdr:row>
      <xdr:rowOff>698500</xdr:rowOff>
    </xdr:to>
    <xdr:pic>
      <xdr:nvPicPr>
        <xdr:cNvPr id="1310" name="Obrázek 1309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756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720</xdr:row>
      <xdr:rowOff>63500</xdr:rowOff>
    </xdr:from>
    <xdr:to>
      <xdr:col>8</xdr:col>
      <xdr:colOff>1232179</xdr:colOff>
      <xdr:row>720</xdr:row>
      <xdr:rowOff>698500</xdr:rowOff>
    </xdr:to>
    <xdr:pic>
      <xdr:nvPicPr>
        <xdr:cNvPr id="1311" name="Obrázek 1310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4832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721</xdr:row>
      <xdr:rowOff>63500</xdr:rowOff>
    </xdr:from>
    <xdr:to>
      <xdr:col>8</xdr:col>
      <xdr:colOff>1027422</xdr:colOff>
      <xdr:row>721</xdr:row>
      <xdr:rowOff>698500</xdr:rowOff>
    </xdr:to>
    <xdr:pic>
      <xdr:nvPicPr>
        <xdr:cNvPr id="1312" name="Obrázek 1311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49084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722</xdr:row>
      <xdr:rowOff>63500</xdr:rowOff>
    </xdr:from>
    <xdr:to>
      <xdr:col>8</xdr:col>
      <xdr:colOff>1031582</xdr:colOff>
      <xdr:row>722</xdr:row>
      <xdr:rowOff>698500</xdr:rowOff>
    </xdr:to>
    <xdr:pic>
      <xdr:nvPicPr>
        <xdr:cNvPr id="1313" name="Obrázek 1312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49846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723</xdr:row>
      <xdr:rowOff>63500</xdr:rowOff>
    </xdr:from>
    <xdr:to>
      <xdr:col>8</xdr:col>
      <xdr:colOff>1232179</xdr:colOff>
      <xdr:row>723</xdr:row>
      <xdr:rowOff>698500</xdr:rowOff>
    </xdr:to>
    <xdr:pic>
      <xdr:nvPicPr>
        <xdr:cNvPr id="1314" name="Obrázek 1313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060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724</xdr:row>
      <xdr:rowOff>63500</xdr:rowOff>
    </xdr:from>
    <xdr:to>
      <xdr:col>8</xdr:col>
      <xdr:colOff>1232179</xdr:colOff>
      <xdr:row>724</xdr:row>
      <xdr:rowOff>698500</xdr:rowOff>
    </xdr:to>
    <xdr:pic>
      <xdr:nvPicPr>
        <xdr:cNvPr id="1315" name="Obrázek 1314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137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725</xdr:row>
      <xdr:rowOff>63500</xdr:rowOff>
    </xdr:from>
    <xdr:to>
      <xdr:col>8</xdr:col>
      <xdr:colOff>1027422</xdr:colOff>
      <xdr:row>725</xdr:row>
      <xdr:rowOff>698500</xdr:rowOff>
    </xdr:to>
    <xdr:pic>
      <xdr:nvPicPr>
        <xdr:cNvPr id="1316" name="Obrázek 1315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2132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726</xdr:row>
      <xdr:rowOff>63500</xdr:rowOff>
    </xdr:from>
    <xdr:to>
      <xdr:col>8</xdr:col>
      <xdr:colOff>1027422</xdr:colOff>
      <xdr:row>726</xdr:row>
      <xdr:rowOff>698500</xdr:rowOff>
    </xdr:to>
    <xdr:pic>
      <xdr:nvPicPr>
        <xdr:cNvPr id="1317" name="Obrázek 1316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2894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727</xdr:row>
      <xdr:rowOff>63500</xdr:rowOff>
    </xdr:from>
    <xdr:to>
      <xdr:col>8</xdr:col>
      <xdr:colOff>1232179</xdr:colOff>
      <xdr:row>727</xdr:row>
      <xdr:rowOff>698500</xdr:rowOff>
    </xdr:to>
    <xdr:pic>
      <xdr:nvPicPr>
        <xdr:cNvPr id="1318" name="Obrázek 1317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365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728</xdr:row>
      <xdr:rowOff>63500</xdr:rowOff>
    </xdr:from>
    <xdr:to>
      <xdr:col>8</xdr:col>
      <xdr:colOff>1232179</xdr:colOff>
      <xdr:row>728</xdr:row>
      <xdr:rowOff>698500</xdr:rowOff>
    </xdr:to>
    <xdr:pic>
      <xdr:nvPicPr>
        <xdr:cNvPr id="1319" name="Obrázek 1318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441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729</xdr:row>
      <xdr:rowOff>63500</xdr:rowOff>
    </xdr:from>
    <xdr:to>
      <xdr:col>8</xdr:col>
      <xdr:colOff>1027422</xdr:colOff>
      <xdr:row>729</xdr:row>
      <xdr:rowOff>698500</xdr:rowOff>
    </xdr:to>
    <xdr:pic>
      <xdr:nvPicPr>
        <xdr:cNvPr id="1320" name="Obrázek 1319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5180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730</xdr:row>
      <xdr:rowOff>63500</xdr:rowOff>
    </xdr:from>
    <xdr:to>
      <xdr:col>8</xdr:col>
      <xdr:colOff>1027422</xdr:colOff>
      <xdr:row>730</xdr:row>
      <xdr:rowOff>698500</xdr:rowOff>
    </xdr:to>
    <xdr:pic>
      <xdr:nvPicPr>
        <xdr:cNvPr id="1321" name="Obrázek 1320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55942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731</xdr:row>
      <xdr:rowOff>63500</xdr:rowOff>
    </xdr:from>
    <xdr:to>
      <xdr:col>8</xdr:col>
      <xdr:colOff>1232179</xdr:colOff>
      <xdr:row>731</xdr:row>
      <xdr:rowOff>698500</xdr:rowOff>
    </xdr:to>
    <xdr:pic>
      <xdr:nvPicPr>
        <xdr:cNvPr id="1322" name="Obrázek 1321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670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732</xdr:row>
      <xdr:rowOff>63500</xdr:rowOff>
    </xdr:from>
    <xdr:to>
      <xdr:col>8</xdr:col>
      <xdr:colOff>1232179</xdr:colOff>
      <xdr:row>732</xdr:row>
      <xdr:rowOff>698500</xdr:rowOff>
    </xdr:to>
    <xdr:pic>
      <xdr:nvPicPr>
        <xdr:cNvPr id="1323" name="Obrázek 1322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746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733</xdr:row>
      <xdr:rowOff>63500</xdr:rowOff>
    </xdr:from>
    <xdr:to>
      <xdr:col>8</xdr:col>
      <xdr:colOff>981916</xdr:colOff>
      <xdr:row>733</xdr:row>
      <xdr:rowOff>698500</xdr:rowOff>
    </xdr:to>
    <xdr:pic>
      <xdr:nvPicPr>
        <xdr:cNvPr id="1324" name="Obrázek 1323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5822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734</xdr:row>
      <xdr:rowOff>63500</xdr:rowOff>
    </xdr:from>
    <xdr:to>
      <xdr:col>8</xdr:col>
      <xdr:colOff>1068953</xdr:colOff>
      <xdr:row>734</xdr:row>
      <xdr:rowOff>698500</xdr:rowOff>
    </xdr:to>
    <xdr:pic>
      <xdr:nvPicPr>
        <xdr:cNvPr id="1325" name="Obrázek 1324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5899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735</xdr:row>
      <xdr:rowOff>63500</xdr:rowOff>
    </xdr:from>
    <xdr:to>
      <xdr:col>8</xdr:col>
      <xdr:colOff>1232179</xdr:colOff>
      <xdr:row>735</xdr:row>
      <xdr:rowOff>698500</xdr:rowOff>
    </xdr:to>
    <xdr:pic>
      <xdr:nvPicPr>
        <xdr:cNvPr id="1326" name="Obrázek 1325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5975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736</xdr:row>
      <xdr:rowOff>63500</xdr:rowOff>
    </xdr:from>
    <xdr:to>
      <xdr:col>8</xdr:col>
      <xdr:colOff>1232179</xdr:colOff>
      <xdr:row>736</xdr:row>
      <xdr:rowOff>698500</xdr:rowOff>
    </xdr:to>
    <xdr:pic>
      <xdr:nvPicPr>
        <xdr:cNvPr id="1327" name="Obrázek 1326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051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737</xdr:row>
      <xdr:rowOff>63500</xdr:rowOff>
    </xdr:from>
    <xdr:to>
      <xdr:col>8</xdr:col>
      <xdr:colOff>981916</xdr:colOff>
      <xdr:row>737</xdr:row>
      <xdr:rowOff>698500</xdr:rowOff>
    </xdr:to>
    <xdr:pic>
      <xdr:nvPicPr>
        <xdr:cNvPr id="1328" name="Obrázek 1327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61276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738</xdr:row>
      <xdr:rowOff>63500</xdr:rowOff>
    </xdr:from>
    <xdr:to>
      <xdr:col>8</xdr:col>
      <xdr:colOff>1074208</xdr:colOff>
      <xdr:row>738</xdr:row>
      <xdr:rowOff>698500</xdr:rowOff>
    </xdr:to>
    <xdr:pic>
      <xdr:nvPicPr>
        <xdr:cNvPr id="1329" name="Obrázek 1328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6203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739</xdr:row>
      <xdr:rowOff>63500</xdr:rowOff>
    </xdr:from>
    <xdr:to>
      <xdr:col>8</xdr:col>
      <xdr:colOff>1232179</xdr:colOff>
      <xdr:row>739</xdr:row>
      <xdr:rowOff>698500</xdr:rowOff>
    </xdr:to>
    <xdr:pic>
      <xdr:nvPicPr>
        <xdr:cNvPr id="1330" name="Obrázek 1329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280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740</xdr:row>
      <xdr:rowOff>63500</xdr:rowOff>
    </xdr:from>
    <xdr:to>
      <xdr:col>8</xdr:col>
      <xdr:colOff>1232179</xdr:colOff>
      <xdr:row>740</xdr:row>
      <xdr:rowOff>698500</xdr:rowOff>
    </xdr:to>
    <xdr:pic>
      <xdr:nvPicPr>
        <xdr:cNvPr id="1331" name="Obrázek 1330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6356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741</xdr:row>
      <xdr:rowOff>63500</xdr:rowOff>
    </xdr:from>
    <xdr:to>
      <xdr:col>8</xdr:col>
      <xdr:colOff>978179</xdr:colOff>
      <xdr:row>741</xdr:row>
      <xdr:rowOff>698500</xdr:rowOff>
    </xdr:to>
    <xdr:pic>
      <xdr:nvPicPr>
        <xdr:cNvPr id="1332" name="Obrázek 1331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564324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742</xdr:row>
      <xdr:rowOff>63500</xdr:rowOff>
    </xdr:from>
    <xdr:to>
      <xdr:col>8</xdr:col>
      <xdr:colOff>1068953</xdr:colOff>
      <xdr:row>742</xdr:row>
      <xdr:rowOff>698500</xdr:rowOff>
    </xdr:to>
    <xdr:pic>
      <xdr:nvPicPr>
        <xdr:cNvPr id="1333" name="Obrázek 1332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6508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743</xdr:row>
      <xdr:rowOff>63500</xdr:rowOff>
    </xdr:from>
    <xdr:to>
      <xdr:col>8</xdr:col>
      <xdr:colOff>1221765</xdr:colOff>
      <xdr:row>743</xdr:row>
      <xdr:rowOff>698500</xdr:rowOff>
    </xdr:to>
    <xdr:pic>
      <xdr:nvPicPr>
        <xdr:cNvPr id="1334" name="Obrázek 1333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584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744</xdr:row>
      <xdr:rowOff>63500</xdr:rowOff>
    </xdr:from>
    <xdr:to>
      <xdr:col>8</xdr:col>
      <xdr:colOff>1221765</xdr:colOff>
      <xdr:row>744</xdr:row>
      <xdr:rowOff>698500</xdr:rowOff>
    </xdr:to>
    <xdr:pic>
      <xdr:nvPicPr>
        <xdr:cNvPr id="1336" name="Obrázek 1335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661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745</xdr:row>
      <xdr:rowOff>63500</xdr:rowOff>
    </xdr:from>
    <xdr:to>
      <xdr:col>8</xdr:col>
      <xdr:colOff>981916</xdr:colOff>
      <xdr:row>745</xdr:row>
      <xdr:rowOff>698500</xdr:rowOff>
    </xdr:to>
    <xdr:pic>
      <xdr:nvPicPr>
        <xdr:cNvPr id="1337" name="Obrázek 1336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56737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746</xdr:row>
      <xdr:rowOff>63500</xdr:rowOff>
    </xdr:from>
    <xdr:to>
      <xdr:col>8</xdr:col>
      <xdr:colOff>1068953</xdr:colOff>
      <xdr:row>746</xdr:row>
      <xdr:rowOff>698500</xdr:rowOff>
    </xdr:to>
    <xdr:pic>
      <xdr:nvPicPr>
        <xdr:cNvPr id="1338" name="Obrázek 1337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6813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747</xdr:row>
      <xdr:rowOff>63500</xdr:rowOff>
    </xdr:from>
    <xdr:to>
      <xdr:col>8</xdr:col>
      <xdr:colOff>1221765</xdr:colOff>
      <xdr:row>747</xdr:row>
      <xdr:rowOff>698500</xdr:rowOff>
    </xdr:to>
    <xdr:pic>
      <xdr:nvPicPr>
        <xdr:cNvPr id="1339" name="Obrázek 1338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889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748</xdr:row>
      <xdr:rowOff>63500</xdr:rowOff>
    </xdr:from>
    <xdr:to>
      <xdr:col>8</xdr:col>
      <xdr:colOff>1221765</xdr:colOff>
      <xdr:row>748</xdr:row>
      <xdr:rowOff>698500</xdr:rowOff>
    </xdr:to>
    <xdr:pic>
      <xdr:nvPicPr>
        <xdr:cNvPr id="1340" name="Obrázek 1339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6965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749</xdr:row>
      <xdr:rowOff>63500</xdr:rowOff>
    </xdr:from>
    <xdr:to>
      <xdr:col>8</xdr:col>
      <xdr:colOff>978179</xdr:colOff>
      <xdr:row>749</xdr:row>
      <xdr:rowOff>698500</xdr:rowOff>
    </xdr:to>
    <xdr:pic>
      <xdr:nvPicPr>
        <xdr:cNvPr id="1341" name="Obrázek 1340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570420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750</xdr:row>
      <xdr:rowOff>63500</xdr:rowOff>
    </xdr:from>
    <xdr:to>
      <xdr:col>8</xdr:col>
      <xdr:colOff>1068953</xdr:colOff>
      <xdr:row>750</xdr:row>
      <xdr:rowOff>698500</xdr:rowOff>
    </xdr:to>
    <xdr:pic>
      <xdr:nvPicPr>
        <xdr:cNvPr id="1342" name="Obrázek 1341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71182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751</xdr:row>
      <xdr:rowOff>63500</xdr:rowOff>
    </xdr:from>
    <xdr:to>
      <xdr:col>8</xdr:col>
      <xdr:colOff>1221765</xdr:colOff>
      <xdr:row>751</xdr:row>
      <xdr:rowOff>698500</xdr:rowOff>
    </xdr:to>
    <xdr:pic>
      <xdr:nvPicPr>
        <xdr:cNvPr id="1343" name="Obrázek 1342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194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752</xdr:row>
      <xdr:rowOff>63500</xdr:rowOff>
    </xdr:from>
    <xdr:to>
      <xdr:col>8</xdr:col>
      <xdr:colOff>1221765</xdr:colOff>
      <xdr:row>752</xdr:row>
      <xdr:rowOff>698500</xdr:rowOff>
    </xdr:to>
    <xdr:pic>
      <xdr:nvPicPr>
        <xdr:cNvPr id="1344" name="Obrázek 1343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270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753</xdr:row>
      <xdr:rowOff>63500</xdr:rowOff>
    </xdr:from>
    <xdr:to>
      <xdr:col>8</xdr:col>
      <xdr:colOff>1074208</xdr:colOff>
      <xdr:row>753</xdr:row>
      <xdr:rowOff>698500</xdr:rowOff>
    </xdr:to>
    <xdr:pic>
      <xdr:nvPicPr>
        <xdr:cNvPr id="1345" name="Obrázek 1344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346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754</xdr:row>
      <xdr:rowOff>63500</xdr:rowOff>
    </xdr:from>
    <xdr:to>
      <xdr:col>8</xdr:col>
      <xdr:colOff>1232179</xdr:colOff>
      <xdr:row>754</xdr:row>
      <xdr:rowOff>698500</xdr:rowOff>
    </xdr:to>
    <xdr:pic>
      <xdr:nvPicPr>
        <xdr:cNvPr id="1346" name="Obrázek 1345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423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755</xdr:row>
      <xdr:rowOff>63500</xdr:rowOff>
    </xdr:from>
    <xdr:to>
      <xdr:col>8</xdr:col>
      <xdr:colOff>1232179</xdr:colOff>
      <xdr:row>755</xdr:row>
      <xdr:rowOff>698500</xdr:rowOff>
    </xdr:to>
    <xdr:pic>
      <xdr:nvPicPr>
        <xdr:cNvPr id="1347" name="Obrázek 1346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499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756</xdr:row>
      <xdr:rowOff>63500</xdr:rowOff>
    </xdr:from>
    <xdr:to>
      <xdr:col>8</xdr:col>
      <xdr:colOff>1074208</xdr:colOff>
      <xdr:row>756</xdr:row>
      <xdr:rowOff>698500</xdr:rowOff>
    </xdr:to>
    <xdr:pic>
      <xdr:nvPicPr>
        <xdr:cNvPr id="1348" name="Obrázek 1347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5754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757</xdr:row>
      <xdr:rowOff>63500</xdr:rowOff>
    </xdr:from>
    <xdr:to>
      <xdr:col>8</xdr:col>
      <xdr:colOff>1232179</xdr:colOff>
      <xdr:row>757</xdr:row>
      <xdr:rowOff>698500</xdr:rowOff>
    </xdr:to>
    <xdr:pic>
      <xdr:nvPicPr>
        <xdr:cNvPr id="1349" name="Obrázek 1348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651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758</xdr:row>
      <xdr:rowOff>63500</xdr:rowOff>
    </xdr:from>
    <xdr:to>
      <xdr:col>8</xdr:col>
      <xdr:colOff>1232179</xdr:colOff>
      <xdr:row>758</xdr:row>
      <xdr:rowOff>698500</xdr:rowOff>
    </xdr:to>
    <xdr:pic>
      <xdr:nvPicPr>
        <xdr:cNvPr id="1350" name="Obrázek 1349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7727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759</xdr:row>
      <xdr:rowOff>63500</xdr:rowOff>
    </xdr:from>
    <xdr:to>
      <xdr:col>8</xdr:col>
      <xdr:colOff>1074208</xdr:colOff>
      <xdr:row>759</xdr:row>
      <xdr:rowOff>698500</xdr:rowOff>
    </xdr:to>
    <xdr:pic>
      <xdr:nvPicPr>
        <xdr:cNvPr id="1351" name="Obrázek 1350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7804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760</xdr:row>
      <xdr:rowOff>63500</xdr:rowOff>
    </xdr:from>
    <xdr:to>
      <xdr:col>8</xdr:col>
      <xdr:colOff>1221765</xdr:colOff>
      <xdr:row>760</xdr:row>
      <xdr:rowOff>698500</xdr:rowOff>
    </xdr:to>
    <xdr:pic>
      <xdr:nvPicPr>
        <xdr:cNvPr id="1352" name="Obrázek 1351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880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761</xdr:row>
      <xdr:rowOff>63500</xdr:rowOff>
    </xdr:from>
    <xdr:to>
      <xdr:col>8</xdr:col>
      <xdr:colOff>1221765</xdr:colOff>
      <xdr:row>761</xdr:row>
      <xdr:rowOff>698500</xdr:rowOff>
    </xdr:to>
    <xdr:pic>
      <xdr:nvPicPr>
        <xdr:cNvPr id="1353" name="Obrázek 1352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7956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762</xdr:row>
      <xdr:rowOff>63500</xdr:rowOff>
    </xdr:from>
    <xdr:to>
      <xdr:col>8</xdr:col>
      <xdr:colOff>1074208</xdr:colOff>
      <xdr:row>762</xdr:row>
      <xdr:rowOff>698500</xdr:rowOff>
    </xdr:to>
    <xdr:pic>
      <xdr:nvPicPr>
        <xdr:cNvPr id="1354" name="Obrázek 1353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80326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763</xdr:row>
      <xdr:rowOff>63500</xdr:rowOff>
    </xdr:from>
    <xdr:to>
      <xdr:col>8</xdr:col>
      <xdr:colOff>1232179</xdr:colOff>
      <xdr:row>763</xdr:row>
      <xdr:rowOff>698500</xdr:rowOff>
    </xdr:to>
    <xdr:pic>
      <xdr:nvPicPr>
        <xdr:cNvPr id="1355" name="Obrázek 1354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8108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764</xdr:row>
      <xdr:rowOff>63500</xdr:rowOff>
    </xdr:from>
    <xdr:to>
      <xdr:col>8</xdr:col>
      <xdr:colOff>1232179</xdr:colOff>
      <xdr:row>764</xdr:row>
      <xdr:rowOff>698500</xdr:rowOff>
    </xdr:to>
    <xdr:pic>
      <xdr:nvPicPr>
        <xdr:cNvPr id="1356" name="Obrázek 1355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58185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765</xdr:row>
      <xdr:rowOff>63500</xdr:rowOff>
    </xdr:from>
    <xdr:to>
      <xdr:col>8</xdr:col>
      <xdr:colOff>1074208</xdr:colOff>
      <xdr:row>765</xdr:row>
      <xdr:rowOff>698500</xdr:rowOff>
    </xdr:to>
    <xdr:pic>
      <xdr:nvPicPr>
        <xdr:cNvPr id="1358" name="Obrázek 1357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58261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766</xdr:row>
      <xdr:rowOff>63500</xdr:rowOff>
    </xdr:from>
    <xdr:to>
      <xdr:col>8</xdr:col>
      <xdr:colOff>1221765</xdr:colOff>
      <xdr:row>766</xdr:row>
      <xdr:rowOff>698500</xdr:rowOff>
    </xdr:to>
    <xdr:pic>
      <xdr:nvPicPr>
        <xdr:cNvPr id="1359" name="Obrázek 1358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337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767</xdr:row>
      <xdr:rowOff>63500</xdr:rowOff>
    </xdr:from>
    <xdr:to>
      <xdr:col>8</xdr:col>
      <xdr:colOff>1221765</xdr:colOff>
      <xdr:row>767</xdr:row>
      <xdr:rowOff>698500</xdr:rowOff>
    </xdr:to>
    <xdr:pic>
      <xdr:nvPicPr>
        <xdr:cNvPr id="1360" name="Obrázek 1359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413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768</xdr:row>
      <xdr:rowOff>63500</xdr:rowOff>
    </xdr:from>
    <xdr:to>
      <xdr:col>8</xdr:col>
      <xdr:colOff>1068953</xdr:colOff>
      <xdr:row>768</xdr:row>
      <xdr:rowOff>698500</xdr:rowOff>
    </xdr:to>
    <xdr:pic>
      <xdr:nvPicPr>
        <xdr:cNvPr id="1361" name="Obrázek 1360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584898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769</xdr:row>
      <xdr:rowOff>63500</xdr:rowOff>
    </xdr:from>
    <xdr:to>
      <xdr:col>8</xdr:col>
      <xdr:colOff>1221765</xdr:colOff>
      <xdr:row>769</xdr:row>
      <xdr:rowOff>698500</xdr:rowOff>
    </xdr:to>
    <xdr:pic>
      <xdr:nvPicPr>
        <xdr:cNvPr id="1362" name="Obrázek 1361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56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770</xdr:row>
      <xdr:rowOff>63500</xdr:rowOff>
    </xdr:from>
    <xdr:to>
      <xdr:col>8</xdr:col>
      <xdr:colOff>1221765</xdr:colOff>
      <xdr:row>770</xdr:row>
      <xdr:rowOff>698500</xdr:rowOff>
    </xdr:to>
    <xdr:pic>
      <xdr:nvPicPr>
        <xdr:cNvPr id="1363" name="Obrázek 1362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642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771</xdr:row>
      <xdr:rowOff>63500</xdr:rowOff>
    </xdr:from>
    <xdr:to>
      <xdr:col>8</xdr:col>
      <xdr:colOff>974446</xdr:colOff>
      <xdr:row>771</xdr:row>
      <xdr:rowOff>698500</xdr:rowOff>
    </xdr:to>
    <xdr:pic>
      <xdr:nvPicPr>
        <xdr:cNvPr id="1364" name="Obrázek 1363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87184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772</xdr:row>
      <xdr:rowOff>63500</xdr:rowOff>
    </xdr:from>
    <xdr:to>
      <xdr:col>8</xdr:col>
      <xdr:colOff>1035844</xdr:colOff>
      <xdr:row>772</xdr:row>
      <xdr:rowOff>698500</xdr:rowOff>
    </xdr:to>
    <xdr:pic>
      <xdr:nvPicPr>
        <xdr:cNvPr id="1365" name="Obrázek 1364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587946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773</xdr:row>
      <xdr:rowOff>63500</xdr:rowOff>
    </xdr:from>
    <xdr:to>
      <xdr:col>8</xdr:col>
      <xdr:colOff>1031582</xdr:colOff>
      <xdr:row>773</xdr:row>
      <xdr:rowOff>698500</xdr:rowOff>
    </xdr:to>
    <xdr:pic>
      <xdr:nvPicPr>
        <xdr:cNvPr id="1366" name="Obrázek 1365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88708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774</xdr:row>
      <xdr:rowOff>63500</xdr:rowOff>
    </xdr:from>
    <xdr:to>
      <xdr:col>8</xdr:col>
      <xdr:colOff>1221765</xdr:colOff>
      <xdr:row>774</xdr:row>
      <xdr:rowOff>698500</xdr:rowOff>
    </xdr:to>
    <xdr:pic>
      <xdr:nvPicPr>
        <xdr:cNvPr id="1367" name="Obrázek 1366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8947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775</xdr:row>
      <xdr:rowOff>63500</xdr:rowOff>
    </xdr:from>
    <xdr:to>
      <xdr:col>8</xdr:col>
      <xdr:colOff>1221765</xdr:colOff>
      <xdr:row>775</xdr:row>
      <xdr:rowOff>698500</xdr:rowOff>
    </xdr:to>
    <xdr:pic>
      <xdr:nvPicPr>
        <xdr:cNvPr id="1368" name="Obrázek 1367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023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340911</xdr:colOff>
      <xdr:row>777</xdr:row>
      <xdr:rowOff>63500</xdr:rowOff>
    </xdr:from>
    <xdr:to>
      <xdr:col>8</xdr:col>
      <xdr:colOff>1040215</xdr:colOff>
      <xdr:row>777</xdr:row>
      <xdr:rowOff>698500</xdr:rowOff>
    </xdr:to>
    <xdr:pic>
      <xdr:nvPicPr>
        <xdr:cNvPr id="1369" name="Obrázek 1368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91756500"/>
          <a:ext cx="699304" cy="635000"/>
        </a:xfrm>
        <a:prstGeom prst="rect">
          <a:avLst/>
        </a:prstGeom>
      </xdr:spPr>
    </xdr:pic>
    <xdr:clientData/>
  </xdr:twoCellAnchor>
  <xdr:twoCellAnchor>
    <xdr:from>
      <xdr:col>8</xdr:col>
      <xdr:colOff>340911</xdr:colOff>
      <xdr:row>778</xdr:row>
      <xdr:rowOff>63500</xdr:rowOff>
    </xdr:from>
    <xdr:to>
      <xdr:col>8</xdr:col>
      <xdr:colOff>1040215</xdr:colOff>
      <xdr:row>778</xdr:row>
      <xdr:rowOff>698500</xdr:rowOff>
    </xdr:to>
    <xdr:pic>
      <xdr:nvPicPr>
        <xdr:cNvPr id="1370" name="Obrázek 1369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3686" y="592518500"/>
          <a:ext cx="6993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779</xdr:row>
      <xdr:rowOff>63500</xdr:rowOff>
    </xdr:from>
    <xdr:to>
      <xdr:col>8</xdr:col>
      <xdr:colOff>1221765</xdr:colOff>
      <xdr:row>779</xdr:row>
      <xdr:rowOff>698500</xdr:rowOff>
    </xdr:to>
    <xdr:pic>
      <xdr:nvPicPr>
        <xdr:cNvPr id="1371" name="Obrázek 1370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328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780</xdr:row>
      <xdr:rowOff>63500</xdr:rowOff>
    </xdr:from>
    <xdr:to>
      <xdr:col>8</xdr:col>
      <xdr:colOff>1221765</xdr:colOff>
      <xdr:row>780</xdr:row>
      <xdr:rowOff>698500</xdr:rowOff>
    </xdr:to>
    <xdr:pic>
      <xdr:nvPicPr>
        <xdr:cNvPr id="1373" name="Obrázek 1372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404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781</xdr:row>
      <xdr:rowOff>63500</xdr:rowOff>
    </xdr:from>
    <xdr:to>
      <xdr:col>8</xdr:col>
      <xdr:colOff>985651</xdr:colOff>
      <xdr:row>781</xdr:row>
      <xdr:rowOff>698500</xdr:rowOff>
    </xdr:to>
    <xdr:pic>
      <xdr:nvPicPr>
        <xdr:cNvPr id="1374" name="Obrázek 1373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594804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782</xdr:row>
      <xdr:rowOff>63500</xdr:rowOff>
    </xdr:from>
    <xdr:to>
      <xdr:col>8</xdr:col>
      <xdr:colOff>1027422</xdr:colOff>
      <xdr:row>782</xdr:row>
      <xdr:rowOff>698500</xdr:rowOff>
    </xdr:to>
    <xdr:pic>
      <xdr:nvPicPr>
        <xdr:cNvPr id="1375" name="Obrázek 1374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595566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783</xdr:row>
      <xdr:rowOff>63500</xdr:rowOff>
    </xdr:from>
    <xdr:to>
      <xdr:col>8</xdr:col>
      <xdr:colOff>1031582</xdr:colOff>
      <xdr:row>783</xdr:row>
      <xdr:rowOff>698500</xdr:rowOff>
    </xdr:to>
    <xdr:pic>
      <xdr:nvPicPr>
        <xdr:cNvPr id="1378" name="Obrázek 1377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96328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784</xdr:row>
      <xdr:rowOff>63500</xdr:rowOff>
    </xdr:from>
    <xdr:to>
      <xdr:col>8</xdr:col>
      <xdr:colOff>1221765</xdr:colOff>
      <xdr:row>784</xdr:row>
      <xdr:rowOff>698500</xdr:rowOff>
    </xdr:to>
    <xdr:pic>
      <xdr:nvPicPr>
        <xdr:cNvPr id="1379" name="Obrázek 1378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709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785</xdr:row>
      <xdr:rowOff>63500</xdr:rowOff>
    </xdr:from>
    <xdr:to>
      <xdr:col>8</xdr:col>
      <xdr:colOff>1221765</xdr:colOff>
      <xdr:row>785</xdr:row>
      <xdr:rowOff>698500</xdr:rowOff>
    </xdr:to>
    <xdr:pic>
      <xdr:nvPicPr>
        <xdr:cNvPr id="1380" name="Obrázek 1379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59785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786</xdr:row>
      <xdr:rowOff>63500</xdr:rowOff>
    </xdr:from>
    <xdr:to>
      <xdr:col>8</xdr:col>
      <xdr:colOff>974446</xdr:colOff>
      <xdr:row>786</xdr:row>
      <xdr:rowOff>698500</xdr:rowOff>
    </xdr:to>
    <xdr:pic>
      <xdr:nvPicPr>
        <xdr:cNvPr id="1381" name="Obrázek 1380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598614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787</xdr:row>
      <xdr:rowOff>63500</xdr:rowOff>
    </xdr:from>
    <xdr:to>
      <xdr:col>8</xdr:col>
      <xdr:colOff>1031582</xdr:colOff>
      <xdr:row>787</xdr:row>
      <xdr:rowOff>698500</xdr:rowOff>
    </xdr:to>
    <xdr:pic>
      <xdr:nvPicPr>
        <xdr:cNvPr id="1382" name="Obrázek 1381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599376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349545</xdr:colOff>
      <xdr:row>788</xdr:row>
      <xdr:rowOff>63500</xdr:rowOff>
    </xdr:from>
    <xdr:to>
      <xdr:col>8</xdr:col>
      <xdr:colOff>1031582</xdr:colOff>
      <xdr:row>788</xdr:row>
      <xdr:rowOff>698500</xdr:rowOff>
    </xdr:to>
    <xdr:pic>
      <xdr:nvPicPr>
        <xdr:cNvPr id="1383" name="Obrázek 1382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2320" y="600138500"/>
          <a:ext cx="682037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789</xdr:row>
      <xdr:rowOff>63500</xdr:rowOff>
    </xdr:from>
    <xdr:to>
      <xdr:col>8</xdr:col>
      <xdr:colOff>1232179</xdr:colOff>
      <xdr:row>789</xdr:row>
      <xdr:rowOff>698500</xdr:rowOff>
    </xdr:to>
    <xdr:pic>
      <xdr:nvPicPr>
        <xdr:cNvPr id="1384" name="Obrázek 1383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090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790</xdr:row>
      <xdr:rowOff>63500</xdr:rowOff>
    </xdr:from>
    <xdr:to>
      <xdr:col>8</xdr:col>
      <xdr:colOff>1232179</xdr:colOff>
      <xdr:row>790</xdr:row>
      <xdr:rowOff>698500</xdr:rowOff>
    </xdr:to>
    <xdr:pic>
      <xdr:nvPicPr>
        <xdr:cNvPr id="1385" name="Obrázek 1384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166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391739</xdr:colOff>
      <xdr:row>791</xdr:row>
      <xdr:rowOff>63500</xdr:rowOff>
    </xdr:from>
    <xdr:to>
      <xdr:col>8</xdr:col>
      <xdr:colOff>989386</xdr:colOff>
      <xdr:row>791</xdr:row>
      <xdr:rowOff>698500</xdr:rowOff>
    </xdr:to>
    <xdr:pic>
      <xdr:nvPicPr>
        <xdr:cNvPr id="1386" name="Obrázek 1385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4514" y="602424500"/>
          <a:ext cx="597647" cy="635000"/>
        </a:xfrm>
        <a:prstGeom prst="rect">
          <a:avLst/>
        </a:prstGeom>
      </xdr:spPr>
    </xdr:pic>
    <xdr:clientData/>
  </xdr:twoCellAnchor>
  <xdr:twoCellAnchor>
    <xdr:from>
      <xdr:col>8</xdr:col>
      <xdr:colOff>353702</xdr:colOff>
      <xdr:row>792</xdr:row>
      <xdr:rowOff>63500</xdr:rowOff>
    </xdr:from>
    <xdr:to>
      <xdr:col>8</xdr:col>
      <xdr:colOff>1027422</xdr:colOff>
      <xdr:row>792</xdr:row>
      <xdr:rowOff>698500</xdr:rowOff>
    </xdr:to>
    <xdr:pic>
      <xdr:nvPicPr>
        <xdr:cNvPr id="1387" name="Obrázek 1386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477" y="603186500"/>
          <a:ext cx="673720" cy="635000"/>
        </a:xfrm>
        <a:prstGeom prst="rect">
          <a:avLst/>
        </a:prstGeom>
      </xdr:spPr>
    </xdr:pic>
    <xdr:clientData/>
  </xdr:twoCellAnchor>
  <xdr:twoCellAnchor>
    <xdr:from>
      <xdr:col>8</xdr:col>
      <xdr:colOff>345281</xdr:colOff>
      <xdr:row>793</xdr:row>
      <xdr:rowOff>63500</xdr:rowOff>
    </xdr:from>
    <xdr:to>
      <xdr:col>8</xdr:col>
      <xdr:colOff>1035844</xdr:colOff>
      <xdr:row>793</xdr:row>
      <xdr:rowOff>698500</xdr:rowOff>
    </xdr:to>
    <xdr:pic>
      <xdr:nvPicPr>
        <xdr:cNvPr id="1388" name="Obrázek 1387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8056" y="603948500"/>
          <a:ext cx="690563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794</xdr:row>
      <xdr:rowOff>63500</xdr:rowOff>
    </xdr:from>
    <xdr:to>
      <xdr:col>8</xdr:col>
      <xdr:colOff>1232179</xdr:colOff>
      <xdr:row>794</xdr:row>
      <xdr:rowOff>698500</xdr:rowOff>
    </xdr:to>
    <xdr:pic>
      <xdr:nvPicPr>
        <xdr:cNvPr id="1389" name="Obrázek 1388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471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795</xdr:row>
      <xdr:rowOff>63500</xdr:rowOff>
    </xdr:from>
    <xdr:to>
      <xdr:col>8</xdr:col>
      <xdr:colOff>1232179</xdr:colOff>
      <xdr:row>795</xdr:row>
      <xdr:rowOff>698500</xdr:rowOff>
    </xdr:to>
    <xdr:pic>
      <xdr:nvPicPr>
        <xdr:cNvPr id="1390" name="Obrázek 1389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0547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796</xdr:row>
      <xdr:rowOff>63500</xdr:rowOff>
    </xdr:from>
    <xdr:to>
      <xdr:col>8</xdr:col>
      <xdr:colOff>1068953</xdr:colOff>
      <xdr:row>796</xdr:row>
      <xdr:rowOff>698500</xdr:rowOff>
    </xdr:to>
    <xdr:pic>
      <xdr:nvPicPr>
        <xdr:cNvPr id="1391" name="Obrázek 1390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0623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230188</xdr:colOff>
      <xdr:row>797</xdr:row>
      <xdr:rowOff>63500</xdr:rowOff>
    </xdr:from>
    <xdr:to>
      <xdr:col>8</xdr:col>
      <xdr:colOff>1150938</xdr:colOff>
      <xdr:row>797</xdr:row>
      <xdr:rowOff>698500</xdr:rowOff>
    </xdr:to>
    <xdr:pic>
      <xdr:nvPicPr>
        <xdr:cNvPr id="1392" name="Obrázek 1391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2963" y="606996500"/>
          <a:ext cx="920750" cy="635000"/>
        </a:xfrm>
        <a:prstGeom prst="rect">
          <a:avLst/>
        </a:prstGeom>
      </xdr:spPr>
    </xdr:pic>
    <xdr:clientData/>
  </xdr:twoCellAnchor>
  <xdr:twoCellAnchor>
    <xdr:from>
      <xdr:col>8</xdr:col>
      <xdr:colOff>230188</xdr:colOff>
      <xdr:row>798</xdr:row>
      <xdr:rowOff>63500</xdr:rowOff>
    </xdr:from>
    <xdr:to>
      <xdr:col>8</xdr:col>
      <xdr:colOff>1150938</xdr:colOff>
      <xdr:row>798</xdr:row>
      <xdr:rowOff>698500</xdr:rowOff>
    </xdr:to>
    <xdr:pic>
      <xdr:nvPicPr>
        <xdr:cNvPr id="1393" name="Obrázek 1392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2963" y="607758500"/>
          <a:ext cx="920750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799</xdr:row>
      <xdr:rowOff>63500</xdr:rowOff>
    </xdr:from>
    <xdr:to>
      <xdr:col>8</xdr:col>
      <xdr:colOff>1068953</xdr:colOff>
      <xdr:row>799</xdr:row>
      <xdr:rowOff>698500</xdr:rowOff>
    </xdr:to>
    <xdr:pic>
      <xdr:nvPicPr>
        <xdr:cNvPr id="1394" name="Obrázek 1393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08520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800</xdr:row>
      <xdr:rowOff>63500</xdr:rowOff>
    </xdr:from>
    <xdr:to>
      <xdr:col>8</xdr:col>
      <xdr:colOff>1158741</xdr:colOff>
      <xdr:row>800</xdr:row>
      <xdr:rowOff>698500</xdr:rowOff>
    </xdr:to>
    <xdr:pic>
      <xdr:nvPicPr>
        <xdr:cNvPr id="1395" name="Obrázek 1394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09282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801</xdr:row>
      <xdr:rowOff>63500</xdr:rowOff>
    </xdr:from>
    <xdr:to>
      <xdr:col>8</xdr:col>
      <xdr:colOff>1158741</xdr:colOff>
      <xdr:row>801</xdr:row>
      <xdr:rowOff>698500</xdr:rowOff>
    </xdr:to>
    <xdr:pic>
      <xdr:nvPicPr>
        <xdr:cNvPr id="1396" name="Obrázek 1395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0044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802</xdr:row>
      <xdr:rowOff>63500</xdr:rowOff>
    </xdr:from>
    <xdr:to>
      <xdr:col>8</xdr:col>
      <xdr:colOff>1068953</xdr:colOff>
      <xdr:row>802</xdr:row>
      <xdr:rowOff>698500</xdr:rowOff>
    </xdr:to>
    <xdr:pic>
      <xdr:nvPicPr>
        <xdr:cNvPr id="1397" name="Obrázek 1396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1080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803</xdr:row>
      <xdr:rowOff>63500</xdr:rowOff>
    </xdr:from>
    <xdr:to>
      <xdr:col>8</xdr:col>
      <xdr:colOff>1158741</xdr:colOff>
      <xdr:row>803</xdr:row>
      <xdr:rowOff>698500</xdr:rowOff>
    </xdr:to>
    <xdr:pic>
      <xdr:nvPicPr>
        <xdr:cNvPr id="1398" name="Obrázek 1397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1568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222385</xdr:colOff>
      <xdr:row>804</xdr:row>
      <xdr:rowOff>63500</xdr:rowOff>
    </xdr:from>
    <xdr:to>
      <xdr:col>8</xdr:col>
      <xdr:colOff>1158741</xdr:colOff>
      <xdr:row>804</xdr:row>
      <xdr:rowOff>698500</xdr:rowOff>
    </xdr:to>
    <xdr:pic>
      <xdr:nvPicPr>
        <xdr:cNvPr id="1399" name="Obrázek 1398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5160" y="612330500"/>
          <a:ext cx="936356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805</xdr:row>
      <xdr:rowOff>63500</xdr:rowOff>
    </xdr:from>
    <xdr:to>
      <xdr:col>8</xdr:col>
      <xdr:colOff>1063840</xdr:colOff>
      <xdr:row>805</xdr:row>
      <xdr:rowOff>698500</xdr:rowOff>
    </xdr:to>
    <xdr:pic>
      <xdr:nvPicPr>
        <xdr:cNvPr id="1400" name="Obrázek 1399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13092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806</xdr:row>
      <xdr:rowOff>63500</xdr:rowOff>
    </xdr:from>
    <xdr:to>
      <xdr:col>8</xdr:col>
      <xdr:colOff>1068953</xdr:colOff>
      <xdr:row>806</xdr:row>
      <xdr:rowOff>698500</xdr:rowOff>
    </xdr:to>
    <xdr:pic>
      <xdr:nvPicPr>
        <xdr:cNvPr id="1401" name="Obrázek 1400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13854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807</xdr:row>
      <xdr:rowOff>63500</xdr:rowOff>
    </xdr:from>
    <xdr:to>
      <xdr:col>8</xdr:col>
      <xdr:colOff>1232179</xdr:colOff>
      <xdr:row>807</xdr:row>
      <xdr:rowOff>698500</xdr:rowOff>
    </xdr:to>
    <xdr:pic>
      <xdr:nvPicPr>
        <xdr:cNvPr id="1402" name="Obrázek 1401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461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808</xdr:row>
      <xdr:rowOff>63500</xdr:rowOff>
    </xdr:from>
    <xdr:to>
      <xdr:col>8</xdr:col>
      <xdr:colOff>1232179</xdr:colOff>
      <xdr:row>808</xdr:row>
      <xdr:rowOff>698500</xdr:rowOff>
    </xdr:to>
    <xdr:pic>
      <xdr:nvPicPr>
        <xdr:cNvPr id="1403" name="Obrázek 1402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690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811</xdr:row>
      <xdr:rowOff>63500</xdr:rowOff>
    </xdr:from>
    <xdr:to>
      <xdr:col>8</xdr:col>
      <xdr:colOff>1058863</xdr:colOff>
      <xdr:row>811</xdr:row>
      <xdr:rowOff>698500</xdr:rowOff>
    </xdr:to>
    <xdr:pic>
      <xdr:nvPicPr>
        <xdr:cNvPr id="1404" name="Obrázek 1403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617664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812</xdr:row>
      <xdr:rowOff>63500</xdr:rowOff>
    </xdr:from>
    <xdr:to>
      <xdr:col>8</xdr:col>
      <xdr:colOff>1063840</xdr:colOff>
      <xdr:row>812</xdr:row>
      <xdr:rowOff>698500</xdr:rowOff>
    </xdr:to>
    <xdr:pic>
      <xdr:nvPicPr>
        <xdr:cNvPr id="1405" name="Obrázek 1404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18426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813</xdr:row>
      <xdr:rowOff>63500</xdr:rowOff>
    </xdr:from>
    <xdr:to>
      <xdr:col>8</xdr:col>
      <xdr:colOff>1232179</xdr:colOff>
      <xdr:row>813</xdr:row>
      <xdr:rowOff>698500</xdr:rowOff>
    </xdr:to>
    <xdr:pic>
      <xdr:nvPicPr>
        <xdr:cNvPr id="1406" name="Obrázek 1405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1918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814</xdr:row>
      <xdr:rowOff>63500</xdr:rowOff>
    </xdr:from>
    <xdr:to>
      <xdr:col>8</xdr:col>
      <xdr:colOff>1232179</xdr:colOff>
      <xdr:row>814</xdr:row>
      <xdr:rowOff>698500</xdr:rowOff>
    </xdr:to>
    <xdr:pic>
      <xdr:nvPicPr>
        <xdr:cNvPr id="1407" name="Obrázek 1406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2147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322263</xdr:colOff>
      <xdr:row>817</xdr:row>
      <xdr:rowOff>63500</xdr:rowOff>
    </xdr:from>
    <xdr:to>
      <xdr:col>8</xdr:col>
      <xdr:colOff>1058863</xdr:colOff>
      <xdr:row>817</xdr:row>
      <xdr:rowOff>698500</xdr:rowOff>
    </xdr:to>
    <xdr:pic>
      <xdr:nvPicPr>
        <xdr:cNvPr id="1408" name="Obrázek 1407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5038" y="622236500"/>
          <a:ext cx="736600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818</xdr:row>
      <xdr:rowOff>63500</xdr:rowOff>
    </xdr:from>
    <xdr:to>
      <xdr:col>8</xdr:col>
      <xdr:colOff>1063840</xdr:colOff>
      <xdr:row>818</xdr:row>
      <xdr:rowOff>698500</xdr:rowOff>
    </xdr:to>
    <xdr:pic>
      <xdr:nvPicPr>
        <xdr:cNvPr id="1409" name="Obrázek 1408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2998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819</xdr:row>
      <xdr:rowOff>63500</xdr:rowOff>
    </xdr:from>
    <xdr:to>
      <xdr:col>8</xdr:col>
      <xdr:colOff>1221765</xdr:colOff>
      <xdr:row>819</xdr:row>
      <xdr:rowOff>698500</xdr:rowOff>
    </xdr:to>
    <xdr:pic>
      <xdr:nvPicPr>
        <xdr:cNvPr id="1410" name="Obrázek 1409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2376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820</xdr:row>
      <xdr:rowOff>63500</xdr:rowOff>
    </xdr:from>
    <xdr:to>
      <xdr:col>8</xdr:col>
      <xdr:colOff>1221765</xdr:colOff>
      <xdr:row>820</xdr:row>
      <xdr:rowOff>698500</xdr:rowOff>
    </xdr:to>
    <xdr:pic>
      <xdr:nvPicPr>
        <xdr:cNvPr id="1411" name="Obrázek 1410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2604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823</xdr:row>
      <xdr:rowOff>63500</xdr:rowOff>
    </xdr:from>
    <xdr:to>
      <xdr:col>8</xdr:col>
      <xdr:colOff>1063840</xdr:colOff>
      <xdr:row>823</xdr:row>
      <xdr:rowOff>698500</xdr:rowOff>
    </xdr:to>
    <xdr:pic>
      <xdr:nvPicPr>
        <xdr:cNvPr id="1412" name="Obrázek 1411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6808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824</xdr:row>
      <xdr:rowOff>63500</xdr:rowOff>
    </xdr:from>
    <xdr:to>
      <xdr:col>8</xdr:col>
      <xdr:colOff>1063840</xdr:colOff>
      <xdr:row>824</xdr:row>
      <xdr:rowOff>698500</xdr:rowOff>
    </xdr:to>
    <xdr:pic>
      <xdr:nvPicPr>
        <xdr:cNvPr id="1413" name="Obrázek 1412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2757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825</xdr:row>
      <xdr:rowOff>63500</xdr:rowOff>
    </xdr:from>
    <xdr:to>
      <xdr:col>8</xdr:col>
      <xdr:colOff>1232179</xdr:colOff>
      <xdr:row>825</xdr:row>
      <xdr:rowOff>698500</xdr:rowOff>
    </xdr:to>
    <xdr:pic>
      <xdr:nvPicPr>
        <xdr:cNvPr id="1414" name="Obrázek 1413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2833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826</xdr:row>
      <xdr:rowOff>63500</xdr:rowOff>
    </xdr:from>
    <xdr:to>
      <xdr:col>8</xdr:col>
      <xdr:colOff>1232179</xdr:colOff>
      <xdr:row>826</xdr:row>
      <xdr:rowOff>698500</xdr:rowOff>
    </xdr:to>
    <xdr:pic>
      <xdr:nvPicPr>
        <xdr:cNvPr id="1415" name="Obrázek 1414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0618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829</xdr:row>
      <xdr:rowOff>63500</xdr:rowOff>
    </xdr:from>
    <xdr:to>
      <xdr:col>8</xdr:col>
      <xdr:colOff>1063840</xdr:colOff>
      <xdr:row>829</xdr:row>
      <xdr:rowOff>698500</xdr:rowOff>
    </xdr:to>
    <xdr:pic>
      <xdr:nvPicPr>
        <xdr:cNvPr id="1416" name="Obrázek 1415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31380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830</xdr:row>
      <xdr:rowOff>63500</xdr:rowOff>
    </xdr:from>
    <xdr:to>
      <xdr:col>8</xdr:col>
      <xdr:colOff>1221765</xdr:colOff>
      <xdr:row>830</xdr:row>
      <xdr:rowOff>698500</xdr:rowOff>
    </xdr:to>
    <xdr:pic>
      <xdr:nvPicPr>
        <xdr:cNvPr id="1417" name="Obrázek 1416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214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831</xdr:row>
      <xdr:rowOff>63500</xdr:rowOff>
    </xdr:from>
    <xdr:to>
      <xdr:col>8</xdr:col>
      <xdr:colOff>1221765</xdr:colOff>
      <xdr:row>831</xdr:row>
      <xdr:rowOff>698500</xdr:rowOff>
    </xdr:to>
    <xdr:pic>
      <xdr:nvPicPr>
        <xdr:cNvPr id="1418" name="Obrázek 1417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290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832</xdr:row>
      <xdr:rowOff>63500</xdr:rowOff>
    </xdr:from>
    <xdr:to>
      <xdr:col>8</xdr:col>
      <xdr:colOff>1068953</xdr:colOff>
      <xdr:row>832</xdr:row>
      <xdr:rowOff>698500</xdr:rowOff>
    </xdr:to>
    <xdr:pic>
      <xdr:nvPicPr>
        <xdr:cNvPr id="1419" name="Obrázek 1418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63366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833</xdr:row>
      <xdr:rowOff>63500</xdr:rowOff>
    </xdr:from>
    <xdr:to>
      <xdr:col>8</xdr:col>
      <xdr:colOff>1221765</xdr:colOff>
      <xdr:row>833</xdr:row>
      <xdr:rowOff>698500</xdr:rowOff>
    </xdr:to>
    <xdr:pic>
      <xdr:nvPicPr>
        <xdr:cNvPr id="1420" name="Obrázek 1419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442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834</xdr:row>
      <xdr:rowOff>63500</xdr:rowOff>
    </xdr:from>
    <xdr:to>
      <xdr:col>8</xdr:col>
      <xdr:colOff>1221765</xdr:colOff>
      <xdr:row>834</xdr:row>
      <xdr:rowOff>698500</xdr:rowOff>
    </xdr:to>
    <xdr:pic>
      <xdr:nvPicPr>
        <xdr:cNvPr id="1421" name="Obrázek 1420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63519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835</xdr:row>
      <xdr:rowOff>63500</xdr:rowOff>
    </xdr:from>
    <xdr:to>
      <xdr:col>8</xdr:col>
      <xdr:colOff>1074208</xdr:colOff>
      <xdr:row>835</xdr:row>
      <xdr:rowOff>698500</xdr:rowOff>
    </xdr:to>
    <xdr:pic>
      <xdr:nvPicPr>
        <xdr:cNvPr id="1422" name="Obrázek 1421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635952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836</xdr:row>
      <xdr:rowOff>63500</xdr:rowOff>
    </xdr:from>
    <xdr:to>
      <xdr:col>8</xdr:col>
      <xdr:colOff>1232179</xdr:colOff>
      <xdr:row>836</xdr:row>
      <xdr:rowOff>698500</xdr:rowOff>
    </xdr:to>
    <xdr:pic>
      <xdr:nvPicPr>
        <xdr:cNvPr id="1423" name="Obrázek 1422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6714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837</xdr:row>
      <xdr:rowOff>63500</xdr:rowOff>
    </xdr:from>
    <xdr:to>
      <xdr:col>8</xdr:col>
      <xdr:colOff>1232179</xdr:colOff>
      <xdr:row>837</xdr:row>
      <xdr:rowOff>698500</xdr:rowOff>
    </xdr:to>
    <xdr:pic>
      <xdr:nvPicPr>
        <xdr:cNvPr id="1425" name="Obrázek 1424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747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317286</xdr:colOff>
      <xdr:row>838</xdr:row>
      <xdr:rowOff>63500</xdr:rowOff>
    </xdr:from>
    <xdr:to>
      <xdr:col>8</xdr:col>
      <xdr:colOff>1063840</xdr:colOff>
      <xdr:row>838</xdr:row>
      <xdr:rowOff>698500</xdr:rowOff>
    </xdr:to>
    <xdr:pic>
      <xdr:nvPicPr>
        <xdr:cNvPr id="1426" name="Obrázek 1425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0061" y="638238500"/>
          <a:ext cx="746554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839</xdr:row>
      <xdr:rowOff>63500</xdr:rowOff>
    </xdr:from>
    <xdr:to>
      <xdr:col>8</xdr:col>
      <xdr:colOff>1232179</xdr:colOff>
      <xdr:row>839</xdr:row>
      <xdr:rowOff>698500</xdr:rowOff>
    </xdr:to>
    <xdr:pic>
      <xdr:nvPicPr>
        <xdr:cNvPr id="1427" name="Obrázek 1426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9000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840</xdr:row>
      <xdr:rowOff>63500</xdr:rowOff>
    </xdr:from>
    <xdr:to>
      <xdr:col>8</xdr:col>
      <xdr:colOff>1232179</xdr:colOff>
      <xdr:row>840</xdr:row>
      <xdr:rowOff>698500</xdr:rowOff>
    </xdr:to>
    <xdr:pic>
      <xdr:nvPicPr>
        <xdr:cNvPr id="1428" name="Obrázek 1427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63976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335710</xdr:colOff>
      <xdr:row>841</xdr:row>
      <xdr:rowOff>63500</xdr:rowOff>
    </xdr:from>
    <xdr:to>
      <xdr:col>8</xdr:col>
      <xdr:colOff>1045416</xdr:colOff>
      <xdr:row>841</xdr:row>
      <xdr:rowOff>698500</xdr:rowOff>
    </xdr:to>
    <xdr:pic>
      <xdr:nvPicPr>
        <xdr:cNvPr id="1429" name="Obrázek 1428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640524500"/>
          <a:ext cx="709706" cy="635000"/>
        </a:xfrm>
        <a:prstGeom prst="rect">
          <a:avLst/>
        </a:prstGeom>
      </xdr:spPr>
    </xdr:pic>
    <xdr:clientData/>
  </xdr:twoCellAnchor>
  <xdr:twoCellAnchor>
    <xdr:from>
      <xdr:col>8</xdr:col>
      <xdr:colOff>317033</xdr:colOff>
      <xdr:row>842</xdr:row>
      <xdr:rowOff>63500</xdr:rowOff>
    </xdr:from>
    <xdr:to>
      <xdr:col>8</xdr:col>
      <xdr:colOff>1064092</xdr:colOff>
      <xdr:row>842</xdr:row>
      <xdr:rowOff>698500</xdr:rowOff>
    </xdr:to>
    <xdr:pic>
      <xdr:nvPicPr>
        <xdr:cNvPr id="1430" name="Obrázek 1429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641286500"/>
          <a:ext cx="747059" cy="635000"/>
        </a:xfrm>
        <a:prstGeom prst="rect">
          <a:avLst/>
        </a:prstGeom>
      </xdr:spPr>
    </xdr:pic>
    <xdr:clientData/>
  </xdr:twoCellAnchor>
  <xdr:twoCellAnchor>
    <xdr:from>
      <xdr:col>8</xdr:col>
      <xdr:colOff>208710</xdr:colOff>
      <xdr:row>843</xdr:row>
      <xdr:rowOff>63500</xdr:rowOff>
    </xdr:from>
    <xdr:to>
      <xdr:col>8</xdr:col>
      <xdr:colOff>1172416</xdr:colOff>
      <xdr:row>843</xdr:row>
      <xdr:rowOff>698500</xdr:rowOff>
    </xdr:to>
    <xdr:pic>
      <xdr:nvPicPr>
        <xdr:cNvPr id="1431" name="Obrázek 1430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485" y="642048500"/>
          <a:ext cx="963706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844</xdr:row>
      <xdr:rowOff>63500</xdr:rowOff>
    </xdr:from>
    <xdr:to>
      <xdr:col>8</xdr:col>
      <xdr:colOff>1015533</xdr:colOff>
      <xdr:row>844</xdr:row>
      <xdr:rowOff>698500</xdr:rowOff>
    </xdr:to>
    <xdr:pic>
      <xdr:nvPicPr>
        <xdr:cNvPr id="1432" name="Obrázek 1431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64281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845</xdr:row>
      <xdr:rowOff>63500</xdr:rowOff>
    </xdr:from>
    <xdr:to>
      <xdr:col>8</xdr:col>
      <xdr:colOff>1194828</xdr:colOff>
      <xdr:row>845</xdr:row>
      <xdr:rowOff>698500</xdr:rowOff>
    </xdr:to>
    <xdr:pic>
      <xdr:nvPicPr>
        <xdr:cNvPr id="1433" name="Obrázek 1432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643572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846</xdr:row>
      <xdr:rowOff>63500</xdr:rowOff>
    </xdr:from>
    <xdr:to>
      <xdr:col>8</xdr:col>
      <xdr:colOff>1079033</xdr:colOff>
      <xdr:row>846</xdr:row>
      <xdr:rowOff>698500</xdr:rowOff>
    </xdr:to>
    <xdr:pic>
      <xdr:nvPicPr>
        <xdr:cNvPr id="1434" name="Obrázek 1433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644334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847</xdr:row>
      <xdr:rowOff>63500</xdr:rowOff>
    </xdr:from>
    <xdr:to>
      <xdr:col>8</xdr:col>
      <xdr:colOff>1004328</xdr:colOff>
      <xdr:row>847</xdr:row>
      <xdr:rowOff>698500</xdr:rowOff>
    </xdr:to>
    <xdr:pic>
      <xdr:nvPicPr>
        <xdr:cNvPr id="1435" name="Obrázek 1434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4509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227386</xdr:colOff>
      <xdr:row>848</xdr:row>
      <xdr:rowOff>63500</xdr:rowOff>
    </xdr:from>
    <xdr:to>
      <xdr:col>8</xdr:col>
      <xdr:colOff>1153739</xdr:colOff>
      <xdr:row>848</xdr:row>
      <xdr:rowOff>698500</xdr:rowOff>
    </xdr:to>
    <xdr:pic>
      <xdr:nvPicPr>
        <xdr:cNvPr id="1436" name="Obrázek 1435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161" y="645858500"/>
          <a:ext cx="926353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849</xdr:row>
      <xdr:rowOff>63500</xdr:rowOff>
    </xdr:from>
    <xdr:to>
      <xdr:col>8</xdr:col>
      <xdr:colOff>1008063</xdr:colOff>
      <xdr:row>849</xdr:row>
      <xdr:rowOff>698500</xdr:rowOff>
    </xdr:to>
    <xdr:pic>
      <xdr:nvPicPr>
        <xdr:cNvPr id="1437" name="Obrázek 1436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4662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850</xdr:row>
      <xdr:rowOff>63500</xdr:rowOff>
    </xdr:from>
    <xdr:to>
      <xdr:col>8</xdr:col>
      <xdr:colOff>1194828</xdr:colOff>
      <xdr:row>850</xdr:row>
      <xdr:rowOff>698500</xdr:rowOff>
    </xdr:to>
    <xdr:pic>
      <xdr:nvPicPr>
        <xdr:cNvPr id="1438" name="Obrázek 1437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647382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851</xdr:row>
      <xdr:rowOff>63500</xdr:rowOff>
    </xdr:from>
    <xdr:to>
      <xdr:col>8</xdr:col>
      <xdr:colOff>1004328</xdr:colOff>
      <xdr:row>851</xdr:row>
      <xdr:rowOff>698500</xdr:rowOff>
    </xdr:to>
    <xdr:pic>
      <xdr:nvPicPr>
        <xdr:cNvPr id="1439" name="Obrázek 1438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4814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852</xdr:row>
      <xdr:rowOff>63500</xdr:rowOff>
    </xdr:from>
    <xdr:to>
      <xdr:col>8</xdr:col>
      <xdr:colOff>1202297</xdr:colOff>
      <xdr:row>852</xdr:row>
      <xdr:rowOff>698500</xdr:rowOff>
    </xdr:to>
    <xdr:pic>
      <xdr:nvPicPr>
        <xdr:cNvPr id="1504" name="Obrázek 1503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648906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388004</xdr:colOff>
      <xdr:row>853</xdr:row>
      <xdr:rowOff>63500</xdr:rowOff>
    </xdr:from>
    <xdr:to>
      <xdr:col>8</xdr:col>
      <xdr:colOff>993122</xdr:colOff>
      <xdr:row>853</xdr:row>
      <xdr:rowOff>698500</xdr:rowOff>
    </xdr:to>
    <xdr:pic>
      <xdr:nvPicPr>
        <xdr:cNvPr id="1507" name="Obrázek 1506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0779" y="649668500"/>
          <a:ext cx="605118" cy="635000"/>
        </a:xfrm>
        <a:prstGeom prst="rect">
          <a:avLst/>
        </a:prstGeom>
      </xdr:spPr>
    </xdr:pic>
    <xdr:clientData/>
  </xdr:twoCellAnchor>
  <xdr:twoCellAnchor>
    <xdr:from>
      <xdr:col>8</xdr:col>
      <xdr:colOff>324504</xdr:colOff>
      <xdr:row>854</xdr:row>
      <xdr:rowOff>63500</xdr:rowOff>
    </xdr:from>
    <xdr:to>
      <xdr:col>8</xdr:col>
      <xdr:colOff>1056622</xdr:colOff>
      <xdr:row>854</xdr:row>
      <xdr:rowOff>698500</xdr:rowOff>
    </xdr:to>
    <xdr:pic>
      <xdr:nvPicPr>
        <xdr:cNvPr id="1510" name="Obrázek 1509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650430500"/>
          <a:ext cx="732118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855</xdr:row>
      <xdr:rowOff>63500</xdr:rowOff>
    </xdr:from>
    <xdr:to>
      <xdr:col>8</xdr:col>
      <xdr:colOff>1209769</xdr:colOff>
      <xdr:row>855</xdr:row>
      <xdr:rowOff>698500</xdr:rowOff>
    </xdr:to>
    <xdr:pic>
      <xdr:nvPicPr>
        <xdr:cNvPr id="1512" name="Obrázek 1511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651192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856</xdr:row>
      <xdr:rowOff>63500</xdr:rowOff>
    </xdr:from>
    <xdr:to>
      <xdr:col>8</xdr:col>
      <xdr:colOff>1220974</xdr:colOff>
      <xdr:row>856</xdr:row>
      <xdr:rowOff>698500</xdr:rowOff>
    </xdr:to>
    <xdr:pic>
      <xdr:nvPicPr>
        <xdr:cNvPr id="1516" name="Obrázek 1515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1954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857</xdr:row>
      <xdr:rowOff>63500</xdr:rowOff>
    </xdr:from>
    <xdr:to>
      <xdr:col>8</xdr:col>
      <xdr:colOff>1008063</xdr:colOff>
      <xdr:row>857</xdr:row>
      <xdr:rowOff>698500</xdr:rowOff>
    </xdr:to>
    <xdr:pic>
      <xdr:nvPicPr>
        <xdr:cNvPr id="1520" name="Obrázek 1519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271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858</xdr:row>
      <xdr:rowOff>63500</xdr:rowOff>
    </xdr:from>
    <xdr:to>
      <xdr:col>8</xdr:col>
      <xdr:colOff>1217239</xdr:colOff>
      <xdr:row>858</xdr:row>
      <xdr:rowOff>698500</xdr:rowOff>
    </xdr:to>
    <xdr:pic>
      <xdr:nvPicPr>
        <xdr:cNvPr id="1521" name="Obrázek 1520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653478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859</xdr:row>
      <xdr:rowOff>63500</xdr:rowOff>
    </xdr:from>
    <xdr:to>
      <xdr:col>8</xdr:col>
      <xdr:colOff>1008063</xdr:colOff>
      <xdr:row>859</xdr:row>
      <xdr:rowOff>698500</xdr:rowOff>
    </xdr:to>
    <xdr:pic>
      <xdr:nvPicPr>
        <xdr:cNvPr id="1522" name="Obrázek 1521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424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860</xdr:row>
      <xdr:rowOff>63500</xdr:rowOff>
    </xdr:from>
    <xdr:to>
      <xdr:col>8</xdr:col>
      <xdr:colOff>1220974</xdr:colOff>
      <xdr:row>860</xdr:row>
      <xdr:rowOff>698500</xdr:rowOff>
    </xdr:to>
    <xdr:pic>
      <xdr:nvPicPr>
        <xdr:cNvPr id="1523" name="Obrázek 1522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5002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861</xdr:row>
      <xdr:rowOff>63500</xdr:rowOff>
    </xdr:from>
    <xdr:to>
      <xdr:col>8</xdr:col>
      <xdr:colOff>1220974</xdr:colOff>
      <xdr:row>861</xdr:row>
      <xdr:rowOff>698500</xdr:rowOff>
    </xdr:to>
    <xdr:pic>
      <xdr:nvPicPr>
        <xdr:cNvPr id="1524" name="Obrázek 1523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655764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862</xdr:row>
      <xdr:rowOff>63500</xdr:rowOff>
    </xdr:from>
    <xdr:to>
      <xdr:col>8</xdr:col>
      <xdr:colOff>1008063</xdr:colOff>
      <xdr:row>862</xdr:row>
      <xdr:rowOff>698500</xdr:rowOff>
    </xdr:to>
    <xdr:pic>
      <xdr:nvPicPr>
        <xdr:cNvPr id="1525" name="Obrázek 1524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652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863</xdr:row>
      <xdr:rowOff>63500</xdr:rowOff>
    </xdr:from>
    <xdr:to>
      <xdr:col>8</xdr:col>
      <xdr:colOff>1011797</xdr:colOff>
      <xdr:row>863</xdr:row>
      <xdr:rowOff>698500</xdr:rowOff>
    </xdr:to>
    <xdr:pic>
      <xdr:nvPicPr>
        <xdr:cNvPr id="1526" name="Obrázek 1525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5728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864</xdr:row>
      <xdr:rowOff>63500</xdr:rowOff>
    </xdr:from>
    <xdr:to>
      <xdr:col>8</xdr:col>
      <xdr:colOff>1004328</xdr:colOff>
      <xdr:row>864</xdr:row>
      <xdr:rowOff>698500</xdr:rowOff>
    </xdr:to>
    <xdr:pic>
      <xdr:nvPicPr>
        <xdr:cNvPr id="1527" name="Obrázek 1526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5805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865</xdr:row>
      <xdr:rowOff>63500</xdr:rowOff>
    </xdr:from>
    <xdr:to>
      <xdr:col>8</xdr:col>
      <xdr:colOff>1008063</xdr:colOff>
      <xdr:row>865</xdr:row>
      <xdr:rowOff>698500</xdr:rowOff>
    </xdr:to>
    <xdr:pic>
      <xdr:nvPicPr>
        <xdr:cNvPr id="1528" name="Obrázek 1527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5881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866</xdr:row>
      <xdr:rowOff>63500</xdr:rowOff>
    </xdr:from>
    <xdr:to>
      <xdr:col>8</xdr:col>
      <xdr:colOff>1004328</xdr:colOff>
      <xdr:row>866</xdr:row>
      <xdr:rowOff>698500</xdr:rowOff>
    </xdr:to>
    <xdr:pic>
      <xdr:nvPicPr>
        <xdr:cNvPr id="1529" name="Obrázek 1528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5957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376710</xdr:colOff>
      <xdr:row>867</xdr:row>
      <xdr:rowOff>63500</xdr:rowOff>
    </xdr:from>
    <xdr:to>
      <xdr:col>8</xdr:col>
      <xdr:colOff>1004413</xdr:colOff>
      <xdr:row>867</xdr:row>
      <xdr:rowOff>698500</xdr:rowOff>
    </xdr:to>
    <xdr:pic>
      <xdr:nvPicPr>
        <xdr:cNvPr id="1530" name="Obrázek 1529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485" y="660336500"/>
          <a:ext cx="627703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868</xdr:row>
      <xdr:rowOff>63500</xdr:rowOff>
    </xdr:from>
    <xdr:to>
      <xdr:col>8</xdr:col>
      <xdr:colOff>1004328</xdr:colOff>
      <xdr:row>868</xdr:row>
      <xdr:rowOff>698500</xdr:rowOff>
    </xdr:to>
    <xdr:pic>
      <xdr:nvPicPr>
        <xdr:cNvPr id="1531" name="Obrázek 1530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109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376710</xdr:colOff>
      <xdr:row>869</xdr:row>
      <xdr:rowOff>63500</xdr:rowOff>
    </xdr:from>
    <xdr:to>
      <xdr:col>8</xdr:col>
      <xdr:colOff>1004413</xdr:colOff>
      <xdr:row>869</xdr:row>
      <xdr:rowOff>698500</xdr:rowOff>
    </xdr:to>
    <xdr:pic>
      <xdr:nvPicPr>
        <xdr:cNvPr id="1532" name="Obrázek 1531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485" y="661860500"/>
          <a:ext cx="627703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870</xdr:row>
      <xdr:rowOff>63500</xdr:rowOff>
    </xdr:from>
    <xdr:to>
      <xdr:col>8</xdr:col>
      <xdr:colOff>1011887</xdr:colOff>
      <xdr:row>870</xdr:row>
      <xdr:rowOff>698500</xdr:rowOff>
    </xdr:to>
    <xdr:pic>
      <xdr:nvPicPr>
        <xdr:cNvPr id="1533" name="Obrázek 1532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662622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871</xdr:row>
      <xdr:rowOff>63500</xdr:rowOff>
    </xdr:from>
    <xdr:to>
      <xdr:col>8</xdr:col>
      <xdr:colOff>1011797</xdr:colOff>
      <xdr:row>871</xdr:row>
      <xdr:rowOff>698500</xdr:rowOff>
    </xdr:to>
    <xdr:pic>
      <xdr:nvPicPr>
        <xdr:cNvPr id="1534" name="Obrázek 1533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6338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872</xdr:row>
      <xdr:rowOff>63500</xdr:rowOff>
    </xdr:from>
    <xdr:to>
      <xdr:col>8</xdr:col>
      <xdr:colOff>1011887</xdr:colOff>
      <xdr:row>872</xdr:row>
      <xdr:rowOff>698500</xdr:rowOff>
    </xdr:to>
    <xdr:pic>
      <xdr:nvPicPr>
        <xdr:cNvPr id="1535" name="Obrázek 1534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664146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369283</xdr:colOff>
      <xdr:row>873</xdr:row>
      <xdr:rowOff>63500</xdr:rowOff>
    </xdr:from>
    <xdr:to>
      <xdr:col>8</xdr:col>
      <xdr:colOff>1011843</xdr:colOff>
      <xdr:row>873</xdr:row>
      <xdr:rowOff>698500</xdr:rowOff>
    </xdr:to>
    <xdr:pic>
      <xdr:nvPicPr>
        <xdr:cNvPr id="1568" name="Obrázek 1567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58" y="664908500"/>
          <a:ext cx="64256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874</xdr:row>
      <xdr:rowOff>63500</xdr:rowOff>
    </xdr:from>
    <xdr:to>
      <xdr:col>8</xdr:col>
      <xdr:colOff>1008063</xdr:colOff>
      <xdr:row>874</xdr:row>
      <xdr:rowOff>698500</xdr:rowOff>
    </xdr:to>
    <xdr:pic>
      <xdr:nvPicPr>
        <xdr:cNvPr id="1569" name="Obrázek 1568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6567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369283</xdr:colOff>
      <xdr:row>875</xdr:row>
      <xdr:rowOff>63500</xdr:rowOff>
    </xdr:from>
    <xdr:to>
      <xdr:col>8</xdr:col>
      <xdr:colOff>1011843</xdr:colOff>
      <xdr:row>875</xdr:row>
      <xdr:rowOff>698500</xdr:rowOff>
    </xdr:to>
    <xdr:pic>
      <xdr:nvPicPr>
        <xdr:cNvPr id="1570" name="Obrázek 1569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58" y="666432500"/>
          <a:ext cx="64256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876</xdr:row>
      <xdr:rowOff>63500</xdr:rowOff>
    </xdr:from>
    <xdr:to>
      <xdr:col>8</xdr:col>
      <xdr:colOff>1004328</xdr:colOff>
      <xdr:row>876</xdr:row>
      <xdr:rowOff>698500</xdr:rowOff>
    </xdr:to>
    <xdr:pic>
      <xdr:nvPicPr>
        <xdr:cNvPr id="1578" name="Obrázek 1577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19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877</xdr:row>
      <xdr:rowOff>63500</xdr:rowOff>
    </xdr:from>
    <xdr:to>
      <xdr:col>8</xdr:col>
      <xdr:colOff>1004328</xdr:colOff>
      <xdr:row>877</xdr:row>
      <xdr:rowOff>698500</xdr:rowOff>
    </xdr:to>
    <xdr:pic>
      <xdr:nvPicPr>
        <xdr:cNvPr id="1581" name="Obrázek 1580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795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878</xdr:row>
      <xdr:rowOff>63500</xdr:rowOff>
    </xdr:from>
    <xdr:to>
      <xdr:col>8</xdr:col>
      <xdr:colOff>1004328</xdr:colOff>
      <xdr:row>878</xdr:row>
      <xdr:rowOff>698500</xdr:rowOff>
    </xdr:to>
    <xdr:pic>
      <xdr:nvPicPr>
        <xdr:cNvPr id="1582" name="Obrázek 1581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6871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879</xdr:row>
      <xdr:rowOff>63500</xdr:rowOff>
    </xdr:from>
    <xdr:to>
      <xdr:col>8</xdr:col>
      <xdr:colOff>1011797</xdr:colOff>
      <xdr:row>879</xdr:row>
      <xdr:rowOff>698500</xdr:rowOff>
    </xdr:to>
    <xdr:pic>
      <xdr:nvPicPr>
        <xdr:cNvPr id="1583" name="Obrázek 1582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6948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880</xdr:row>
      <xdr:rowOff>63500</xdr:rowOff>
    </xdr:from>
    <xdr:to>
      <xdr:col>8</xdr:col>
      <xdr:colOff>1011797</xdr:colOff>
      <xdr:row>880</xdr:row>
      <xdr:rowOff>698500</xdr:rowOff>
    </xdr:to>
    <xdr:pic>
      <xdr:nvPicPr>
        <xdr:cNvPr id="1584" name="Obrázek 1583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024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881</xdr:row>
      <xdr:rowOff>63500</xdr:rowOff>
    </xdr:from>
    <xdr:to>
      <xdr:col>8</xdr:col>
      <xdr:colOff>1011797</xdr:colOff>
      <xdr:row>881</xdr:row>
      <xdr:rowOff>698500</xdr:rowOff>
    </xdr:to>
    <xdr:pic>
      <xdr:nvPicPr>
        <xdr:cNvPr id="1585" name="Obrázek 1584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100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882</xdr:row>
      <xdr:rowOff>63500</xdr:rowOff>
    </xdr:from>
    <xdr:to>
      <xdr:col>8</xdr:col>
      <xdr:colOff>1008063</xdr:colOff>
      <xdr:row>882</xdr:row>
      <xdr:rowOff>698500</xdr:rowOff>
    </xdr:to>
    <xdr:pic>
      <xdr:nvPicPr>
        <xdr:cNvPr id="1586" name="Obrázek 1585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176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883</xdr:row>
      <xdr:rowOff>63500</xdr:rowOff>
    </xdr:from>
    <xdr:to>
      <xdr:col>8</xdr:col>
      <xdr:colOff>1008063</xdr:colOff>
      <xdr:row>883</xdr:row>
      <xdr:rowOff>698500</xdr:rowOff>
    </xdr:to>
    <xdr:pic>
      <xdr:nvPicPr>
        <xdr:cNvPr id="1587" name="Obrázek 1586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252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884</xdr:row>
      <xdr:rowOff>63500</xdr:rowOff>
    </xdr:from>
    <xdr:to>
      <xdr:col>8</xdr:col>
      <xdr:colOff>1008063</xdr:colOff>
      <xdr:row>884</xdr:row>
      <xdr:rowOff>698500</xdr:rowOff>
    </xdr:to>
    <xdr:pic>
      <xdr:nvPicPr>
        <xdr:cNvPr id="1588" name="Obrázek 1587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329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885</xdr:row>
      <xdr:rowOff>63500</xdr:rowOff>
    </xdr:from>
    <xdr:to>
      <xdr:col>8</xdr:col>
      <xdr:colOff>1011797</xdr:colOff>
      <xdr:row>885</xdr:row>
      <xdr:rowOff>698500</xdr:rowOff>
    </xdr:to>
    <xdr:pic>
      <xdr:nvPicPr>
        <xdr:cNvPr id="1590" name="Obrázek 1589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405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886</xdr:row>
      <xdr:rowOff>63500</xdr:rowOff>
    </xdr:from>
    <xdr:to>
      <xdr:col>8</xdr:col>
      <xdr:colOff>1011797</xdr:colOff>
      <xdr:row>886</xdr:row>
      <xdr:rowOff>698500</xdr:rowOff>
    </xdr:to>
    <xdr:pic>
      <xdr:nvPicPr>
        <xdr:cNvPr id="1591" name="Obrázek 1590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481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887</xdr:row>
      <xdr:rowOff>63500</xdr:rowOff>
    </xdr:from>
    <xdr:to>
      <xdr:col>8</xdr:col>
      <xdr:colOff>1011797</xdr:colOff>
      <xdr:row>887</xdr:row>
      <xdr:rowOff>698500</xdr:rowOff>
    </xdr:to>
    <xdr:pic>
      <xdr:nvPicPr>
        <xdr:cNvPr id="1592" name="Obrázek 1591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7557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888</xdr:row>
      <xdr:rowOff>63500</xdr:rowOff>
    </xdr:from>
    <xdr:to>
      <xdr:col>8</xdr:col>
      <xdr:colOff>1008063</xdr:colOff>
      <xdr:row>888</xdr:row>
      <xdr:rowOff>698500</xdr:rowOff>
    </xdr:to>
    <xdr:pic>
      <xdr:nvPicPr>
        <xdr:cNvPr id="1595" name="Obrázek 1594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633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889</xdr:row>
      <xdr:rowOff>63500</xdr:rowOff>
    </xdr:from>
    <xdr:to>
      <xdr:col>8</xdr:col>
      <xdr:colOff>1004328</xdr:colOff>
      <xdr:row>889</xdr:row>
      <xdr:rowOff>698500</xdr:rowOff>
    </xdr:to>
    <xdr:pic>
      <xdr:nvPicPr>
        <xdr:cNvPr id="1596" name="Obrázek 1595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7710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890</xdr:row>
      <xdr:rowOff>63500</xdr:rowOff>
    </xdr:from>
    <xdr:to>
      <xdr:col>8</xdr:col>
      <xdr:colOff>1008063</xdr:colOff>
      <xdr:row>890</xdr:row>
      <xdr:rowOff>698500</xdr:rowOff>
    </xdr:to>
    <xdr:pic>
      <xdr:nvPicPr>
        <xdr:cNvPr id="1597" name="Obrázek 1596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786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891</xdr:row>
      <xdr:rowOff>63500</xdr:rowOff>
    </xdr:from>
    <xdr:to>
      <xdr:col>8</xdr:col>
      <xdr:colOff>1008063</xdr:colOff>
      <xdr:row>891</xdr:row>
      <xdr:rowOff>698500</xdr:rowOff>
    </xdr:to>
    <xdr:pic>
      <xdr:nvPicPr>
        <xdr:cNvPr id="1598" name="Obrázek 1597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862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892</xdr:row>
      <xdr:rowOff>63500</xdr:rowOff>
    </xdr:from>
    <xdr:to>
      <xdr:col>8</xdr:col>
      <xdr:colOff>1008063</xdr:colOff>
      <xdr:row>892</xdr:row>
      <xdr:rowOff>698500</xdr:rowOff>
    </xdr:to>
    <xdr:pic>
      <xdr:nvPicPr>
        <xdr:cNvPr id="1599" name="Obrázek 1598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7938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893</xdr:row>
      <xdr:rowOff>63500</xdr:rowOff>
    </xdr:from>
    <xdr:to>
      <xdr:col>8</xdr:col>
      <xdr:colOff>1008063</xdr:colOff>
      <xdr:row>893</xdr:row>
      <xdr:rowOff>698500</xdr:rowOff>
    </xdr:to>
    <xdr:pic>
      <xdr:nvPicPr>
        <xdr:cNvPr id="1600" name="Obrázek 1599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014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894</xdr:row>
      <xdr:rowOff>63500</xdr:rowOff>
    </xdr:from>
    <xdr:to>
      <xdr:col>8</xdr:col>
      <xdr:colOff>1008063</xdr:colOff>
      <xdr:row>894</xdr:row>
      <xdr:rowOff>698500</xdr:rowOff>
    </xdr:to>
    <xdr:pic>
      <xdr:nvPicPr>
        <xdr:cNvPr id="1601" name="Obrázek 1600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091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895</xdr:row>
      <xdr:rowOff>63500</xdr:rowOff>
    </xdr:from>
    <xdr:to>
      <xdr:col>8</xdr:col>
      <xdr:colOff>1008063</xdr:colOff>
      <xdr:row>895</xdr:row>
      <xdr:rowOff>698500</xdr:rowOff>
    </xdr:to>
    <xdr:pic>
      <xdr:nvPicPr>
        <xdr:cNvPr id="1602" name="Obrázek 1601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167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896</xdr:row>
      <xdr:rowOff>63500</xdr:rowOff>
    </xdr:from>
    <xdr:to>
      <xdr:col>8</xdr:col>
      <xdr:colOff>1008063</xdr:colOff>
      <xdr:row>896</xdr:row>
      <xdr:rowOff>698500</xdr:rowOff>
    </xdr:to>
    <xdr:pic>
      <xdr:nvPicPr>
        <xdr:cNvPr id="1603" name="Obrázek 1602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243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380622</xdr:colOff>
      <xdr:row>897</xdr:row>
      <xdr:rowOff>63500</xdr:rowOff>
    </xdr:from>
    <xdr:to>
      <xdr:col>8</xdr:col>
      <xdr:colOff>1000503</xdr:colOff>
      <xdr:row>897</xdr:row>
      <xdr:rowOff>698500</xdr:rowOff>
    </xdr:to>
    <xdr:pic>
      <xdr:nvPicPr>
        <xdr:cNvPr id="1605" name="Obrázek 1604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97" y="683196500"/>
          <a:ext cx="619881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898</xdr:row>
      <xdr:rowOff>63500</xdr:rowOff>
    </xdr:from>
    <xdr:to>
      <xdr:col>8</xdr:col>
      <xdr:colOff>1004328</xdr:colOff>
      <xdr:row>898</xdr:row>
      <xdr:rowOff>698500</xdr:rowOff>
    </xdr:to>
    <xdr:pic>
      <xdr:nvPicPr>
        <xdr:cNvPr id="1606" name="Obrázek 1605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395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380622</xdr:colOff>
      <xdr:row>899</xdr:row>
      <xdr:rowOff>63500</xdr:rowOff>
    </xdr:from>
    <xdr:to>
      <xdr:col>8</xdr:col>
      <xdr:colOff>1000503</xdr:colOff>
      <xdr:row>899</xdr:row>
      <xdr:rowOff>698500</xdr:rowOff>
    </xdr:to>
    <xdr:pic>
      <xdr:nvPicPr>
        <xdr:cNvPr id="1607" name="Obrázek 1606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97" y="684720500"/>
          <a:ext cx="619881" cy="635000"/>
        </a:xfrm>
        <a:prstGeom prst="rect">
          <a:avLst/>
        </a:prstGeom>
      </xdr:spPr>
    </xdr:pic>
    <xdr:clientData/>
  </xdr:twoCellAnchor>
  <xdr:twoCellAnchor>
    <xdr:from>
      <xdr:col>8</xdr:col>
      <xdr:colOff>380713</xdr:colOff>
      <xdr:row>900</xdr:row>
      <xdr:rowOff>63500</xdr:rowOff>
    </xdr:from>
    <xdr:to>
      <xdr:col>8</xdr:col>
      <xdr:colOff>1000412</xdr:colOff>
      <xdr:row>900</xdr:row>
      <xdr:rowOff>698500</xdr:rowOff>
    </xdr:to>
    <xdr:pic>
      <xdr:nvPicPr>
        <xdr:cNvPr id="1608" name="Obrázek 1607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488" y="685482500"/>
          <a:ext cx="619699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901</xdr:row>
      <xdr:rowOff>63500</xdr:rowOff>
    </xdr:from>
    <xdr:to>
      <xdr:col>8</xdr:col>
      <xdr:colOff>1000592</xdr:colOff>
      <xdr:row>901</xdr:row>
      <xdr:rowOff>698500</xdr:rowOff>
    </xdr:to>
    <xdr:pic>
      <xdr:nvPicPr>
        <xdr:cNvPr id="1610" name="Obrázek 1609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686244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380713</xdr:colOff>
      <xdr:row>902</xdr:row>
      <xdr:rowOff>63500</xdr:rowOff>
    </xdr:from>
    <xdr:to>
      <xdr:col>8</xdr:col>
      <xdr:colOff>1000412</xdr:colOff>
      <xdr:row>902</xdr:row>
      <xdr:rowOff>698500</xdr:rowOff>
    </xdr:to>
    <xdr:pic>
      <xdr:nvPicPr>
        <xdr:cNvPr id="1611" name="Obrázek 1610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488" y="687006500"/>
          <a:ext cx="61969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903</xdr:row>
      <xdr:rowOff>63500</xdr:rowOff>
    </xdr:from>
    <xdr:to>
      <xdr:col>8</xdr:col>
      <xdr:colOff>1004328</xdr:colOff>
      <xdr:row>903</xdr:row>
      <xdr:rowOff>698500</xdr:rowOff>
    </xdr:to>
    <xdr:pic>
      <xdr:nvPicPr>
        <xdr:cNvPr id="1613" name="Obrázek 1612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776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904</xdr:row>
      <xdr:rowOff>63500</xdr:rowOff>
    </xdr:from>
    <xdr:to>
      <xdr:col>8</xdr:col>
      <xdr:colOff>1008063</xdr:colOff>
      <xdr:row>904</xdr:row>
      <xdr:rowOff>698500</xdr:rowOff>
    </xdr:to>
    <xdr:pic>
      <xdr:nvPicPr>
        <xdr:cNvPr id="1614" name="Obrázek 1613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8853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905</xdr:row>
      <xdr:rowOff>63500</xdr:rowOff>
    </xdr:from>
    <xdr:to>
      <xdr:col>8</xdr:col>
      <xdr:colOff>1004328</xdr:colOff>
      <xdr:row>905</xdr:row>
      <xdr:rowOff>698500</xdr:rowOff>
    </xdr:to>
    <xdr:pic>
      <xdr:nvPicPr>
        <xdr:cNvPr id="1615" name="Obrázek 1614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8929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906</xdr:row>
      <xdr:rowOff>63500</xdr:rowOff>
    </xdr:from>
    <xdr:to>
      <xdr:col>8</xdr:col>
      <xdr:colOff>1008063</xdr:colOff>
      <xdr:row>906</xdr:row>
      <xdr:rowOff>698500</xdr:rowOff>
    </xdr:to>
    <xdr:pic>
      <xdr:nvPicPr>
        <xdr:cNvPr id="1616" name="Obrázek 1615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005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907</xdr:row>
      <xdr:rowOff>63500</xdr:rowOff>
    </xdr:from>
    <xdr:to>
      <xdr:col>8</xdr:col>
      <xdr:colOff>1008063</xdr:colOff>
      <xdr:row>907</xdr:row>
      <xdr:rowOff>698500</xdr:rowOff>
    </xdr:to>
    <xdr:pic>
      <xdr:nvPicPr>
        <xdr:cNvPr id="1617" name="Obrázek 1616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081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908</xdr:row>
      <xdr:rowOff>63500</xdr:rowOff>
    </xdr:from>
    <xdr:to>
      <xdr:col>8</xdr:col>
      <xdr:colOff>1008063</xdr:colOff>
      <xdr:row>908</xdr:row>
      <xdr:rowOff>698500</xdr:rowOff>
    </xdr:to>
    <xdr:pic>
      <xdr:nvPicPr>
        <xdr:cNvPr id="1618" name="Obrázek 1617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157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909</xdr:row>
      <xdr:rowOff>63500</xdr:rowOff>
    </xdr:from>
    <xdr:to>
      <xdr:col>8</xdr:col>
      <xdr:colOff>1008063</xdr:colOff>
      <xdr:row>909</xdr:row>
      <xdr:rowOff>698500</xdr:rowOff>
    </xdr:to>
    <xdr:pic>
      <xdr:nvPicPr>
        <xdr:cNvPr id="1619" name="Obrázek 1618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234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910</xdr:row>
      <xdr:rowOff>63500</xdr:rowOff>
    </xdr:from>
    <xdr:to>
      <xdr:col>8</xdr:col>
      <xdr:colOff>1008063</xdr:colOff>
      <xdr:row>910</xdr:row>
      <xdr:rowOff>698500</xdr:rowOff>
    </xdr:to>
    <xdr:pic>
      <xdr:nvPicPr>
        <xdr:cNvPr id="1620" name="Obrázek 1619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310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911</xdr:row>
      <xdr:rowOff>63500</xdr:rowOff>
    </xdr:from>
    <xdr:to>
      <xdr:col>8</xdr:col>
      <xdr:colOff>1008063</xdr:colOff>
      <xdr:row>911</xdr:row>
      <xdr:rowOff>698500</xdr:rowOff>
    </xdr:to>
    <xdr:pic>
      <xdr:nvPicPr>
        <xdr:cNvPr id="1621" name="Obrázek 1620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386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912</xdr:row>
      <xdr:rowOff>63500</xdr:rowOff>
    </xdr:from>
    <xdr:to>
      <xdr:col>8</xdr:col>
      <xdr:colOff>1008063</xdr:colOff>
      <xdr:row>912</xdr:row>
      <xdr:rowOff>698500</xdr:rowOff>
    </xdr:to>
    <xdr:pic>
      <xdr:nvPicPr>
        <xdr:cNvPr id="1622" name="Obrázek 1621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462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913</xdr:row>
      <xdr:rowOff>63500</xdr:rowOff>
    </xdr:from>
    <xdr:to>
      <xdr:col>8</xdr:col>
      <xdr:colOff>1008063</xdr:colOff>
      <xdr:row>913</xdr:row>
      <xdr:rowOff>698500</xdr:rowOff>
    </xdr:to>
    <xdr:pic>
      <xdr:nvPicPr>
        <xdr:cNvPr id="1623" name="Obrázek 1622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538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914</xdr:row>
      <xdr:rowOff>63500</xdr:rowOff>
    </xdr:from>
    <xdr:to>
      <xdr:col>8</xdr:col>
      <xdr:colOff>1008063</xdr:colOff>
      <xdr:row>914</xdr:row>
      <xdr:rowOff>698500</xdr:rowOff>
    </xdr:to>
    <xdr:pic>
      <xdr:nvPicPr>
        <xdr:cNvPr id="1624" name="Obrázek 1623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615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915</xdr:row>
      <xdr:rowOff>63500</xdr:rowOff>
    </xdr:from>
    <xdr:to>
      <xdr:col>8</xdr:col>
      <xdr:colOff>1004328</xdr:colOff>
      <xdr:row>915</xdr:row>
      <xdr:rowOff>698500</xdr:rowOff>
    </xdr:to>
    <xdr:pic>
      <xdr:nvPicPr>
        <xdr:cNvPr id="1625" name="Obrázek 1624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9691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916</xdr:row>
      <xdr:rowOff>63500</xdr:rowOff>
    </xdr:from>
    <xdr:to>
      <xdr:col>8</xdr:col>
      <xdr:colOff>1008063</xdr:colOff>
      <xdr:row>916</xdr:row>
      <xdr:rowOff>698500</xdr:rowOff>
    </xdr:to>
    <xdr:pic>
      <xdr:nvPicPr>
        <xdr:cNvPr id="1626" name="Obrázek 1625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767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917</xdr:row>
      <xdr:rowOff>63500</xdr:rowOff>
    </xdr:from>
    <xdr:to>
      <xdr:col>8</xdr:col>
      <xdr:colOff>1004328</xdr:colOff>
      <xdr:row>917</xdr:row>
      <xdr:rowOff>698500</xdr:rowOff>
    </xdr:to>
    <xdr:pic>
      <xdr:nvPicPr>
        <xdr:cNvPr id="1627" name="Obrázek 1626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69843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918</xdr:row>
      <xdr:rowOff>63500</xdr:rowOff>
    </xdr:from>
    <xdr:to>
      <xdr:col>8</xdr:col>
      <xdr:colOff>1008063</xdr:colOff>
      <xdr:row>918</xdr:row>
      <xdr:rowOff>698500</xdr:rowOff>
    </xdr:to>
    <xdr:pic>
      <xdr:nvPicPr>
        <xdr:cNvPr id="1628" name="Obrázek 1627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69919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919</xdr:row>
      <xdr:rowOff>63500</xdr:rowOff>
    </xdr:from>
    <xdr:to>
      <xdr:col>8</xdr:col>
      <xdr:colOff>1011797</xdr:colOff>
      <xdr:row>919</xdr:row>
      <xdr:rowOff>698500</xdr:rowOff>
    </xdr:to>
    <xdr:pic>
      <xdr:nvPicPr>
        <xdr:cNvPr id="1629" name="Obrázek 1628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69996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920</xdr:row>
      <xdr:rowOff>63500</xdr:rowOff>
    </xdr:from>
    <xdr:to>
      <xdr:col>8</xdr:col>
      <xdr:colOff>1008063</xdr:colOff>
      <xdr:row>920</xdr:row>
      <xdr:rowOff>698500</xdr:rowOff>
    </xdr:to>
    <xdr:pic>
      <xdr:nvPicPr>
        <xdr:cNvPr id="1630" name="Obrázek 1629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072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921</xdr:row>
      <xdr:rowOff>63500</xdr:rowOff>
    </xdr:from>
    <xdr:to>
      <xdr:col>8</xdr:col>
      <xdr:colOff>1008063</xdr:colOff>
      <xdr:row>921</xdr:row>
      <xdr:rowOff>698500</xdr:rowOff>
    </xdr:to>
    <xdr:pic>
      <xdr:nvPicPr>
        <xdr:cNvPr id="1631" name="Obrázek 1630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148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922</xdr:row>
      <xdr:rowOff>63500</xdr:rowOff>
    </xdr:from>
    <xdr:to>
      <xdr:col>8</xdr:col>
      <xdr:colOff>1008063</xdr:colOff>
      <xdr:row>922</xdr:row>
      <xdr:rowOff>698500</xdr:rowOff>
    </xdr:to>
    <xdr:pic>
      <xdr:nvPicPr>
        <xdr:cNvPr id="1632" name="Obrázek 1631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224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923</xdr:row>
      <xdr:rowOff>63500</xdr:rowOff>
    </xdr:from>
    <xdr:to>
      <xdr:col>8</xdr:col>
      <xdr:colOff>1008063</xdr:colOff>
      <xdr:row>923</xdr:row>
      <xdr:rowOff>698500</xdr:rowOff>
    </xdr:to>
    <xdr:pic>
      <xdr:nvPicPr>
        <xdr:cNvPr id="1633" name="Obrázek 1632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300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924</xdr:row>
      <xdr:rowOff>63500</xdr:rowOff>
    </xdr:from>
    <xdr:to>
      <xdr:col>8</xdr:col>
      <xdr:colOff>1008063</xdr:colOff>
      <xdr:row>924</xdr:row>
      <xdr:rowOff>698500</xdr:rowOff>
    </xdr:to>
    <xdr:pic>
      <xdr:nvPicPr>
        <xdr:cNvPr id="1634" name="Obrázek 1633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377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925</xdr:row>
      <xdr:rowOff>63500</xdr:rowOff>
    </xdr:from>
    <xdr:to>
      <xdr:col>8</xdr:col>
      <xdr:colOff>1008063</xdr:colOff>
      <xdr:row>925</xdr:row>
      <xdr:rowOff>698500</xdr:rowOff>
    </xdr:to>
    <xdr:pic>
      <xdr:nvPicPr>
        <xdr:cNvPr id="1635" name="Obrázek 1634"/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453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926</xdr:row>
      <xdr:rowOff>63500</xdr:rowOff>
    </xdr:from>
    <xdr:to>
      <xdr:col>8</xdr:col>
      <xdr:colOff>1008063</xdr:colOff>
      <xdr:row>926</xdr:row>
      <xdr:rowOff>698500</xdr:rowOff>
    </xdr:to>
    <xdr:pic>
      <xdr:nvPicPr>
        <xdr:cNvPr id="1636" name="Obrázek 1635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529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927</xdr:row>
      <xdr:rowOff>63500</xdr:rowOff>
    </xdr:from>
    <xdr:to>
      <xdr:col>8</xdr:col>
      <xdr:colOff>1011887</xdr:colOff>
      <xdr:row>927</xdr:row>
      <xdr:rowOff>698500</xdr:rowOff>
    </xdr:to>
    <xdr:pic>
      <xdr:nvPicPr>
        <xdr:cNvPr id="1637" name="Obrázek 1636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06056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928</xdr:row>
      <xdr:rowOff>63500</xdr:rowOff>
    </xdr:from>
    <xdr:to>
      <xdr:col>8</xdr:col>
      <xdr:colOff>1011797</xdr:colOff>
      <xdr:row>928</xdr:row>
      <xdr:rowOff>698500</xdr:rowOff>
    </xdr:to>
    <xdr:pic>
      <xdr:nvPicPr>
        <xdr:cNvPr id="1638" name="Obrázek 1637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0681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929</xdr:row>
      <xdr:rowOff>63500</xdr:rowOff>
    </xdr:from>
    <xdr:to>
      <xdr:col>8</xdr:col>
      <xdr:colOff>1011887</xdr:colOff>
      <xdr:row>929</xdr:row>
      <xdr:rowOff>698500</xdr:rowOff>
    </xdr:to>
    <xdr:pic>
      <xdr:nvPicPr>
        <xdr:cNvPr id="1639" name="Obrázek 1638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07580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930</xdr:row>
      <xdr:rowOff>63500</xdr:rowOff>
    </xdr:from>
    <xdr:to>
      <xdr:col>8</xdr:col>
      <xdr:colOff>1008063</xdr:colOff>
      <xdr:row>930</xdr:row>
      <xdr:rowOff>698500</xdr:rowOff>
    </xdr:to>
    <xdr:pic>
      <xdr:nvPicPr>
        <xdr:cNvPr id="1640" name="Obrázek 1639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834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931</xdr:row>
      <xdr:rowOff>63500</xdr:rowOff>
    </xdr:from>
    <xdr:to>
      <xdr:col>8</xdr:col>
      <xdr:colOff>1008063</xdr:colOff>
      <xdr:row>931</xdr:row>
      <xdr:rowOff>698500</xdr:rowOff>
    </xdr:to>
    <xdr:pic>
      <xdr:nvPicPr>
        <xdr:cNvPr id="1641" name="Obrázek 1640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910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932</xdr:row>
      <xdr:rowOff>63500</xdr:rowOff>
    </xdr:from>
    <xdr:to>
      <xdr:col>8</xdr:col>
      <xdr:colOff>1008063</xdr:colOff>
      <xdr:row>932</xdr:row>
      <xdr:rowOff>698500</xdr:rowOff>
    </xdr:to>
    <xdr:pic>
      <xdr:nvPicPr>
        <xdr:cNvPr id="1642" name="Obrázek 1641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0986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933</xdr:row>
      <xdr:rowOff>63500</xdr:rowOff>
    </xdr:from>
    <xdr:to>
      <xdr:col>8</xdr:col>
      <xdr:colOff>1008063</xdr:colOff>
      <xdr:row>933</xdr:row>
      <xdr:rowOff>698500</xdr:rowOff>
    </xdr:to>
    <xdr:pic>
      <xdr:nvPicPr>
        <xdr:cNvPr id="1643" name="Obrázek 1642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062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934</xdr:row>
      <xdr:rowOff>63500</xdr:rowOff>
    </xdr:from>
    <xdr:to>
      <xdr:col>8</xdr:col>
      <xdr:colOff>1008063</xdr:colOff>
      <xdr:row>934</xdr:row>
      <xdr:rowOff>698500</xdr:rowOff>
    </xdr:to>
    <xdr:pic>
      <xdr:nvPicPr>
        <xdr:cNvPr id="1644" name="Obrázek 1643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139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935</xdr:row>
      <xdr:rowOff>63500</xdr:rowOff>
    </xdr:from>
    <xdr:to>
      <xdr:col>8</xdr:col>
      <xdr:colOff>1008063</xdr:colOff>
      <xdr:row>935</xdr:row>
      <xdr:rowOff>698500</xdr:rowOff>
    </xdr:to>
    <xdr:pic>
      <xdr:nvPicPr>
        <xdr:cNvPr id="1645" name="Obrázek 1644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215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936</xdr:row>
      <xdr:rowOff>63500</xdr:rowOff>
    </xdr:from>
    <xdr:to>
      <xdr:col>8</xdr:col>
      <xdr:colOff>1004328</xdr:colOff>
      <xdr:row>936</xdr:row>
      <xdr:rowOff>698500</xdr:rowOff>
    </xdr:to>
    <xdr:pic>
      <xdr:nvPicPr>
        <xdr:cNvPr id="1646" name="Obrázek 1645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291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937</xdr:row>
      <xdr:rowOff>63500</xdr:rowOff>
    </xdr:from>
    <xdr:to>
      <xdr:col>8</xdr:col>
      <xdr:colOff>1004328</xdr:colOff>
      <xdr:row>937</xdr:row>
      <xdr:rowOff>698500</xdr:rowOff>
    </xdr:to>
    <xdr:pic>
      <xdr:nvPicPr>
        <xdr:cNvPr id="1647" name="Obrázek 1646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367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938</xdr:row>
      <xdr:rowOff>63500</xdr:rowOff>
    </xdr:from>
    <xdr:to>
      <xdr:col>8</xdr:col>
      <xdr:colOff>1004328</xdr:colOff>
      <xdr:row>938</xdr:row>
      <xdr:rowOff>698500</xdr:rowOff>
    </xdr:to>
    <xdr:pic>
      <xdr:nvPicPr>
        <xdr:cNvPr id="1648" name="Obrázek 1647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714438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939</xdr:row>
      <xdr:rowOff>63500</xdr:rowOff>
    </xdr:from>
    <xdr:to>
      <xdr:col>8</xdr:col>
      <xdr:colOff>1011887</xdr:colOff>
      <xdr:row>939</xdr:row>
      <xdr:rowOff>698500</xdr:rowOff>
    </xdr:to>
    <xdr:pic>
      <xdr:nvPicPr>
        <xdr:cNvPr id="1649" name="Obrázek 1648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15200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940</xdr:row>
      <xdr:rowOff>63500</xdr:rowOff>
    </xdr:from>
    <xdr:to>
      <xdr:col>8</xdr:col>
      <xdr:colOff>1008063</xdr:colOff>
      <xdr:row>940</xdr:row>
      <xdr:rowOff>698500</xdr:rowOff>
    </xdr:to>
    <xdr:pic>
      <xdr:nvPicPr>
        <xdr:cNvPr id="1650" name="Obrázek 1649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596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369236</xdr:colOff>
      <xdr:row>941</xdr:row>
      <xdr:rowOff>63500</xdr:rowOff>
    </xdr:from>
    <xdr:to>
      <xdr:col>8</xdr:col>
      <xdr:colOff>1011887</xdr:colOff>
      <xdr:row>941</xdr:row>
      <xdr:rowOff>698500</xdr:rowOff>
    </xdr:to>
    <xdr:pic>
      <xdr:nvPicPr>
        <xdr:cNvPr id="1651" name="Obrázek 1650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011" y="716724500"/>
          <a:ext cx="64265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942</xdr:row>
      <xdr:rowOff>63500</xdr:rowOff>
    </xdr:from>
    <xdr:to>
      <xdr:col>8</xdr:col>
      <xdr:colOff>1008063</xdr:colOff>
      <xdr:row>942</xdr:row>
      <xdr:rowOff>698500</xdr:rowOff>
    </xdr:to>
    <xdr:pic>
      <xdr:nvPicPr>
        <xdr:cNvPr id="1652" name="Obrázek 1651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748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943</xdr:row>
      <xdr:rowOff>63500</xdr:rowOff>
    </xdr:from>
    <xdr:to>
      <xdr:col>8</xdr:col>
      <xdr:colOff>1008063</xdr:colOff>
      <xdr:row>943</xdr:row>
      <xdr:rowOff>698500</xdr:rowOff>
    </xdr:to>
    <xdr:pic>
      <xdr:nvPicPr>
        <xdr:cNvPr id="1653" name="Obrázek 1652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824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944</xdr:row>
      <xdr:rowOff>63500</xdr:rowOff>
    </xdr:from>
    <xdr:to>
      <xdr:col>8</xdr:col>
      <xdr:colOff>1008063</xdr:colOff>
      <xdr:row>944</xdr:row>
      <xdr:rowOff>698500</xdr:rowOff>
    </xdr:to>
    <xdr:pic>
      <xdr:nvPicPr>
        <xdr:cNvPr id="1654" name="Obrázek 1653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719010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945</xdr:row>
      <xdr:rowOff>63500</xdr:rowOff>
    </xdr:from>
    <xdr:to>
      <xdr:col>8</xdr:col>
      <xdr:colOff>1011797</xdr:colOff>
      <xdr:row>945</xdr:row>
      <xdr:rowOff>698500</xdr:rowOff>
    </xdr:to>
    <xdr:pic>
      <xdr:nvPicPr>
        <xdr:cNvPr id="1655" name="Obrázek 1654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1977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946</xdr:row>
      <xdr:rowOff>63500</xdr:rowOff>
    </xdr:from>
    <xdr:to>
      <xdr:col>8</xdr:col>
      <xdr:colOff>1011797</xdr:colOff>
      <xdr:row>946</xdr:row>
      <xdr:rowOff>698500</xdr:rowOff>
    </xdr:to>
    <xdr:pic>
      <xdr:nvPicPr>
        <xdr:cNvPr id="1656" name="Obrázek 1655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053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947</xdr:row>
      <xdr:rowOff>63500</xdr:rowOff>
    </xdr:from>
    <xdr:to>
      <xdr:col>8</xdr:col>
      <xdr:colOff>1011797</xdr:colOff>
      <xdr:row>947</xdr:row>
      <xdr:rowOff>698500</xdr:rowOff>
    </xdr:to>
    <xdr:pic>
      <xdr:nvPicPr>
        <xdr:cNvPr id="1657" name="Obrázek 1656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129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948</xdr:row>
      <xdr:rowOff>63500</xdr:rowOff>
    </xdr:from>
    <xdr:to>
      <xdr:col>8</xdr:col>
      <xdr:colOff>1011797</xdr:colOff>
      <xdr:row>948</xdr:row>
      <xdr:rowOff>698500</xdr:rowOff>
    </xdr:to>
    <xdr:pic>
      <xdr:nvPicPr>
        <xdr:cNvPr id="1658" name="Obrázek 1657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205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949</xdr:row>
      <xdr:rowOff>63500</xdr:rowOff>
    </xdr:from>
    <xdr:to>
      <xdr:col>8</xdr:col>
      <xdr:colOff>1011797</xdr:colOff>
      <xdr:row>949</xdr:row>
      <xdr:rowOff>698500</xdr:rowOff>
    </xdr:to>
    <xdr:pic>
      <xdr:nvPicPr>
        <xdr:cNvPr id="1659" name="Obrázek 1658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282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950</xdr:row>
      <xdr:rowOff>63500</xdr:rowOff>
    </xdr:from>
    <xdr:to>
      <xdr:col>8</xdr:col>
      <xdr:colOff>1011797</xdr:colOff>
      <xdr:row>950</xdr:row>
      <xdr:rowOff>698500</xdr:rowOff>
    </xdr:to>
    <xdr:pic>
      <xdr:nvPicPr>
        <xdr:cNvPr id="1660" name="Obrázek 1659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358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951</xdr:row>
      <xdr:rowOff>63500</xdr:rowOff>
    </xdr:from>
    <xdr:to>
      <xdr:col>8</xdr:col>
      <xdr:colOff>1011797</xdr:colOff>
      <xdr:row>951</xdr:row>
      <xdr:rowOff>698500</xdr:rowOff>
    </xdr:to>
    <xdr:pic>
      <xdr:nvPicPr>
        <xdr:cNvPr id="1661" name="Obrázek 1660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434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952</xdr:row>
      <xdr:rowOff>63500</xdr:rowOff>
    </xdr:from>
    <xdr:to>
      <xdr:col>8</xdr:col>
      <xdr:colOff>1011797</xdr:colOff>
      <xdr:row>952</xdr:row>
      <xdr:rowOff>698500</xdr:rowOff>
    </xdr:to>
    <xdr:pic>
      <xdr:nvPicPr>
        <xdr:cNvPr id="1662" name="Obrázek 1661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510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953</xdr:row>
      <xdr:rowOff>63500</xdr:rowOff>
    </xdr:from>
    <xdr:to>
      <xdr:col>8</xdr:col>
      <xdr:colOff>1011797</xdr:colOff>
      <xdr:row>953</xdr:row>
      <xdr:rowOff>698500</xdr:rowOff>
    </xdr:to>
    <xdr:pic>
      <xdr:nvPicPr>
        <xdr:cNvPr id="1665" name="Obrázek 1664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72586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954</xdr:row>
      <xdr:rowOff>63500</xdr:rowOff>
    </xdr:from>
    <xdr:to>
      <xdr:col>8</xdr:col>
      <xdr:colOff>1202297</xdr:colOff>
      <xdr:row>954</xdr:row>
      <xdr:rowOff>698500</xdr:rowOff>
    </xdr:to>
    <xdr:pic>
      <xdr:nvPicPr>
        <xdr:cNvPr id="1675" name="Obrázek 1674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26630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955</xdr:row>
      <xdr:rowOff>63500</xdr:rowOff>
    </xdr:from>
    <xdr:to>
      <xdr:col>8</xdr:col>
      <xdr:colOff>1194828</xdr:colOff>
      <xdr:row>955</xdr:row>
      <xdr:rowOff>698500</xdr:rowOff>
    </xdr:to>
    <xdr:pic>
      <xdr:nvPicPr>
        <xdr:cNvPr id="1676" name="Obrázek 1675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727392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182563</xdr:colOff>
      <xdr:row>956</xdr:row>
      <xdr:rowOff>63500</xdr:rowOff>
    </xdr:from>
    <xdr:to>
      <xdr:col>8</xdr:col>
      <xdr:colOff>1198563</xdr:colOff>
      <xdr:row>956</xdr:row>
      <xdr:rowOff>698500</xdr:rowOff>
    </xdr:to>
    <xdr:pic>
      <xdr:nvPicPr>
        <xdr:cNvPr id="1677" name="Obrázek 1676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728154500"/>
          <a:ext cx="1016000" cy="635000"/>
        </a:xfrm>
        <a:prstGeom prst="rect">
          <a:avLst/>
        </a:prstGeom>
      </xdr:spPr>
    </xdr:pic>
    <xdr:clientData/>
  </xdr:twoCellAnchor>
  <xdr:twoCellAnchor>
    <xdr:from>
      <xdr:col>8</xdr:col>
      <xdr:colOff>134004</xdr:colOff>
      <xdr:row>957</xdr:row>
      <xdr:rowOff>63500</xdr:rowOff>
    </xdr:from>
    <xdr:to>
      <xdr:col>8</xdr:col>
      <xdr:colOff>1247122</xdr:colOff>
      <xdr:row>957</xdr:row>
      <xdr:rowOff>698500</xdr:rowOff>
    </xdr:to>
    <xdr:pic>
      <xdr:nvPicPr>
        <xdr:cNvPr id="1678" name="Obrázek 1677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6779" y="728916500"/>
          <a:ext cx="1113118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958</xdr:row>
      <xdr:rowOff>63500</xdr:rowOff>
    </xdr:from>
    <xdr:to>
      <xdr:col>8</xdr:col>
      <xdr:colOff>1202297</xdr:colOff>
      <xdr:row>958</xdr:row>
      <xdr:rowOff>698500</xdr:rowOff>
    </xdr:to>
    <xdr:pic>
      <xdr:nvPicPr>
        <xdr:cNvPr id="1679" name="Obrázek 1678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29678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959</xdr:row>
      <xdr:rowOff>63500</xdr:rowOff>
    </xdr:from>
    <xdr:to>
      <xdr:col>8</xdr:col>
      <xdr:colOff>1209769</xdr:colOff>
      <xdr:row>959</xdr:row>
      <xdr:rowOff>698500</xdr:rowOff>
    </xdr:to>
    <xdr:pic>
      <xdr:nvPicPr>
        <xdr:cNvPr id="1680" name="Obrázek 1679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730440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188336</xdr:colOff>
      <xdr:row>960</xdr:row>
      <xdr:rowOff>63500</xdr:rowOff>
    </xdr:from>
    <xdr:to>
      <xdr:col>8</xdr:col>
      <xdr:colOff>1192791</xdr:colOff>
      <xdr:row>960</xdr:row>
      <xdr:rowOff>698500</xdr:rowOff>
    </xdr:to>
    <xdr:pic>
      <xdr:nvPicPr>
        <xdr:cNvPr id="1681" name="Obrázek 1680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1111" y="731202500"/>
          <a:ext cx="1004455" cy="635000"/>
        </a:xfrm>
        <a:prstGeom prst="rect">
          <a:avLst/>
        </a:prstGeom>
      </xdr:spPr>
    </xdr:pic>
    <xdr:clientData/>
  </xdr:twoCellAnchor>
  <xdr:twoCellAnchor>
    <xdr:from>
      <xdr:col>8</xdr:col>
      <xdr:colOff>178826</xdr:colOff>
      <xdr:row>961</xdr:row>
      <xdr:rowOff>63500</xdr:rowOff>
    </xdr:from>
    <xdr:to>
      <xdr:col>8</xdr:col>
      <xdr:colOff>1202297</xdr:colOff>
      <xdr:row>961</xdr:row>
      <xdr:rowOff>698500</xdr:rowOff>
    </xdr:to>
    <xdr:pic>
      <xdr:nvPicPr>
        <xdr:cNvPr id="1682" name="Obrázek 1681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601" y="731964500"/>
          <a:ext cx="1023471" cy="635000"/>
        </a:xfrm>
        <a:prstGeom prst="rect">
          <a:avLst/>
        </a:prstGeom>
      </xdr:spPr>
    </xdr:pic>
    <xdr:clientData/>
  </xdr:twoCellAnchor>
  <xdr:twoCellAnchor>
    <xdr:from>
      <xdr:col>8</xdr:col>
      <xdr:colOff>179034</xdr:colOff>
      <xdr:row>962</xdr:row>
      <xdr:rowOff>63500</xdr:rowOff>
    </xdr:from>
    <xdr:to>
      <xdr:col>8</xdr:col>
      <xdr:colOff>1202090</xdr:colOff>
      <xdr:row>962</xdr:row>
      <xdr:rowOff>698500</xdr:rowOff>
    </xdr:to>
    <xdr:pic>
      <xdr:nvPicPr>
        <xdr:cNvPr id="1683" name="Obrázek 1682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1809" y="732726500"/>
          <a:ext cx="1023056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963</xdr:row>
      <xdr:rowOff>63500</xdr:rowOff>
    </xdr:from>
    <xdr:to>
      <xdr:col>8</xdr:col>
      <xdr:colOff>1194828</xdr:colOff>
      <xdr:row>963</xdr:row>
      <xdr:rowOff>698500</xdr:rowOff>
    </xdr:to>
    <xdr:pic>
      <xdr:nvPicPr>
        <xdr:cNvPr id="1684" name="Obrázek 1683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733488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290237</xdr:colOff>
      <xdr:row>964</xdr:row>
      <xdr:rowOff>63500</xdr:rowOff>
    </xdr:from>
    <xdr:to>
      <xdr:col>8</xdr:col>
      <xdr:colOff>1090889</xdr:colOff>
      <xdr:row>964</xdr:row>
      <xdr:rowOff>698500</xdr:rowOff>
    </xdr:to>
    <xdr:pic>
      <xdr:nvPicPr>
        <xdr:cNvPr id="9187" name="Obrázek 9186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012" y="1264602500"/>
          <a:ext cx="800652" cy="635000"/>
        </a:xfrm>
        <a:prstGeom prst="rect">
          <a:avLst/>
        </a:prstGeom>
      </xdr:spPr>
    </xdr:pic>
    <xdr:clientData/>
  </xdr:twoCellAnchor>
  <xdr:twoCellAnchor>
    <xdr:from>
      <xdr:col>8</xdr:col>
      <xdr:colOff>298357</xdr:colOff>
      <xdr:row>965</xdr:row>
      <xdr:rowOff>63500</xdr:rowOff>
    </xdr:from>
    <xdr:to>
      <xdr:col>8</xdr:col>
      <xdr:colOff>1082769</xdr:colOff>
      <xdr:row>965</xdr:row>
      <xdr:rowOff>698500</xdr:rowOff>
    </xdr:to>
    <xdr:pic>
      <xdr:nvPicPr>
        <xdr:cNvPr id="9188" name="Obrázek 9187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265364500"/>
          <a:ext cx="784412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966</xdr:row>
      <xdr:rowOff>63500</xdr:rowOff>
    </xdr:from>
    <xdr:to>
      <xdr:col>8</xdr:col>
      <xdr:colOff>1224709</xdr:colOff>
      <xdr:row>966</xdr:row>
      <xdr:rowOff>698500</xdr:rowOff>
    </xdr:to>
    <xdr:pic>
      <xdr:nvPicPr>
        <xdr:cNvPr id="9189" name="Obrázek 9188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6612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967</xdr:row>
      <xdr:rowOff>63500</xdr:rowOff>
    </xdr:from>
    <xdr:to>
      <xdr:col>8</xdr:col>
      <xdr:colOff>981916</xdr:colOff>
      <xdr:row>967</xdr:row>
      <xdr:rowOff>698500</xdr:rowOff>
    </xdr:to>
    <xdr:pic>
      <xdr:nvPicPr>
        <xdr:cNvPr id="9190" name="Obrázek 9189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26688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968</xdr:row>
      <xdr:rowOff>63500</xdr:rowOff>
    </xdr:from>
    <xdr:to>
      <xdr:col>8</xdr:col>
      <xdr:colOff>1071563</xdr:colOff>
      <xdr:row>968</xdr:row>
      <xdr:rowOff>698500</xdr:rowOff>
    </xdr:to>
    <xdr:pic>
      <xdr:nvPicPr>
        <xdr:cNvPr id="9191" name="Obrázek 9190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67650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969</xdr:row>
      <xdr:rowOff>63500</xdr:rowOff>
    </xdr:from>
    <xdr:to>
      <xdr:col>8</xdr:col>
      <xdr:colOff>974446</xdr:colOff>
      <xdr:row>969</xdr:row>
      <xdr:rowOff>698500</xdr:rowOff>
    </xdr:to>
    <xdr:pic>
      <xdr:nvPicPr>
        <xdr:cNvPr id="9192" name="Obrázek 9191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68412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313299</xdr:colOff>
      <xdr:row>970</xdr:row>
      <xdr:rowOff>63500</xdr:rowOff>
    </xdr:from>
    <xdr:to>
      <xdr:col>8</xdr:col>
      <xdr:colOff>1067828</xdr:colOff>
      <xdr:row>970</xdr:row>
      <xdr:rowOff>698500</xdr:rowOff>
    </xdr:to>
    <xdr:pic>
      <xdr:nvPicPr>
        <xdr:cNvPr id="9193" name="Obrázek 9192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269174500"/>
          <a:ext cx="754529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971</xdr:row>
      <xdr:rowOff>63500</xdr:rowOff>
    </xdr:from>
    <xdr:to>
      <xdr:col>8</xdr:col>
      <xdr:colOff>1224709</xdr:colOff>
      <xdr:row>971</xdr:row>
      <xdr:rowOff>698500</xdr:rowOff>
    </xdr:to>
    <xdr:pic>
      <xdr:nvPicPr>
        <xdr:cNvPr id="9194" name="Obrázek 9193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6993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972</xdr:row>
      <xdr:rowOff>63500</xdr:rowOff>
    </xdr:from>
    <xdr:to>
      <xdr:col>8</xdr:col>
      <xdr:colOff>1224709</xdr:colOff>
      <xdr:row>972</xdr:row>
      <xdr:rowOff>698500</xdr:rowOff>
    </xdr:to>
    <xdr:pic>
      <xdr:nvPicPr>
        <xdr:cNvPr id="9195" name="Obrázek 9194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27069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298357</xdr:colOff>
      <xdr:row>973</xdr:row>
      <xdr:rowOff>63500</xdr:rowOff>
    </xdr:from>
    <xdr:to>
      <xdr:col>8</xdr:col>
      <xdr:colOff>1082769</xdr:colOff>
      <xdr:row>973</xdr:row>
      <xdr:rowOff>698500</xdr:rowOff>
    </xdr:to>
    <xdr:pic>
      <xdr:nvPicPr>
        <xdr:cNvPr id="9196" name="Obrázek 9195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132" y="1271460500"/>
          <a:ext cx="784412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974</xdr:row>
      <xdr:rowOff>63500</xdr:rowOff>
    </xdr:from>
    <xdr:to>
      <xdr:col>8</xdr:col>
      <xdr:colOff>1079033</xdr:colOff>
      <xdr:row>974</xdr:row>
      <xdr:rowOff>698500</xdr:rowOff>
    </xdr:to>
    <xdr:pic>
      <xdr:nvPicPr>
        <xdr:cNvPr id="9197" name="Obrázek 9196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272222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975</xdr:row>
      <xdr:rowOff>63500</xdr:rowOff>
    </xdr:from>
    <xdr:to>
      <xdr:col>8</xdr:col>
      <xdr:colOff>1217239</xdr:colOff>
      <xdr:row>975</xdr:row>
      <xdr:rowOff>698500</xdr:rowOff>
    </xdr:to>
    <xdr:pic>
      <xdr:nvPicPr>
        <xdr:cNvPr id="9198" name="Obrázek 9197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27298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976</xdr:row>
      <xdr:rowOff>63500</xdr:rowOff>
    </xdr:from>
    <xdr:to>
      <xdr:col>8</xdr:col>
      <xdr:colOff>1008063</xdr:colOff>
      <xdr:row>976</xdr:row>
      <xdr:rowOff>698500</xdr:rowOff>
    </xdr:to>
    <xdr:pic>
      <xdr:nvPicPr>
        <xdr:cNvPr id="9199" name="Obrázek 9198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7374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977</xdr:row>
      <xdr:rowOff>63500</xdr:rowOff>
    </xdr:from>
    <xdr:to>
      <xdr:col>8</xdr:col>
      <xdr:colOff>1206033</xdr:colOff>
      <xdr:row>977</xdr:row>
      <xdr:rowOff>698500</xdr:rowOff>
    </xdr:to>
    <xdr:pic>
      <xdr:nvPicPr>
        <xdr:cNvPr id="9200" name="Obrázek 9199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4508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978</xdr:row>
      <xdr:rowOff>63500</xdr:rowOff>
    </xdr:from>
    <xdr:to>
      <xdr:col>8</xdr:col>
      <xdr:colOff>1206033</xdr:colOff>
      <xdr:row>978</xdr:row>
      <xdr:rowOff>698500</xdr:rowOff>
    </xdr:to>
    <xdr:pic>
      <xdr:nvPicPr>
        <xdr:cNvPr id="9201" name="Obrázek 9200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5270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979</xdr:row>
      <xdr:rowOff>63500</xdr:rowOff>
    </xdr:from>
    <xdr:to>
      <xdr:col>8</xdr:col>
      <xdr:colOff>1011797</xdr:colOff>
      <xdr:row>979</xdr:row>
      <xdr:rowOff>698500</xdr:rowOff>
    </xdr:to>
    <xdr:pic>
      <xdr:nvPicPr>
        <xdr:cNvPr id="9202" name="Obrázek 9201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7603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190033</xdr:colOff>
      <xdr:row>980</xdr:row>
      <xdr:rowOff>63500</xdr:rowOff>
    </xdr:from>
    <xdr:to>
      <xdr:col>8</xdr:col>
      <xdr:colOff>1191092</xdr:colOff>
      <xdr:row>980</xdr:row>
      <xdr:rowOff>698500</xdr:rowOff>
    </xdr:to>
    <xdr:pic>
      <xdr:nvPicPr>
        <xdr:cNvPr id="9203" name="Obrázek 9202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2808" y="1276794500"/>
          <a:ext cx="1001059" cy="635000"/>
        </a:xfrm>
        <a:prstGeom prst="rect">
          <a:avLst/>
        </a:prstGeom>
      </xdr:spPr>
    </xdr:pic>
    <xdr:clientData/>
  </xdr:twoCellAnchor>
  <xdr:twoCellAnchor>
    <xdr:from>
      <xdr:col>8</xdr:col>
      <xdr:colOff>190033</xdr:colOff>
      <xdr:row>981</xdr:row>
      <xdr:rowOff>63500</xdr:rowOff>
    </xdr:from>
    <xdr:to>
      <xdr:col>8</xdr:col>
      <xdr:colOff>1191092</xdr:colOff>
      <xdr:row>981</xdr:row>
      <xdr:rowOff>698500</xdr:rowOff>
    </xdr:to>
    <xdr:pic>
      <xdr:nvPicPr>
        <xdr:cNvPr id="9204" name="Obrázek 9203"/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2808" y="1277556500"/>
          <a:ext cx="1001059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982</xdr:row>
      <xdr:rowOff>63500</xdr:rowOff>
    </xdr:from>
    <xdr:to>
      <xdr:col>8</xdr:col>
      <xdr:colOff>1008063</xdr:colOff>
      <xdr:row>982</xdr:row>
      <xdr:rowOff>698500</xdr:rowOff>
    </xdr:to>
    <xdr:pic>
      <xdr:nvPicPr>
        <xdr:cNvPr id="9205" name="Obrázek 9204"/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7831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983</xdr:row>
      <xdr:rowOff>63500</xdr:rowOff>
    </xdr:from>
    <xdr:to>
      <xdr:col>8</xdr:col>
      <xdr:colOff>1206033</xdr:colOff>
      <xdr:row>983</xdr:row>
      <xdr:rowOff>698500</xdr:rowOff>
    </xdr:to>
    <xdr:pic>
      <xdr:nvPicPr>
        <xdr:cNvPr id="9206" name="Obrázek 9205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9080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984</xdr:row>
      <xdr:rowOff>63500</xdr:rowOff>
    </xdr:from>
    <xdr:to>
      <xdr:col>8</xdr:col>
      <xdr:colOff>1206033</xdr:colOff>
      <xdr:row>984</xdr:row>
      <xdr:rowOff>698500</xdr:rowOff>
    </xdr:to>
    <xdr:pic>
      <xdr:nvPicPr>
        <xdr:cNvPr id="9207" name="Obrázek 9206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79842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985</xdr:row>
      <xdr:rowOff>63500</xdr:rowOff>
    </xdr:from>
    <xdr:to>
      <xdr:col>8</xdr:col>
      <xdr:colOff>1011797</xdr:colOff>
      <xdr:row>985</xdr:row>
      <xdr:rowOff>698500</xdr:rowOff>
    </xdr:to>
    <xdr:pic>
      <xdr:nvPicPr>
        <xdr:cNvPr id="9208" name="Obrázek 9207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8060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986</xdr:row>
      <xdr:rowOff>63500</xdr:rowOff>
    </xdr:from>
    <xdr:to>
      <xdr:col>8</xdr:col>
      <xdr:colOff>1209769</xdr:colOff>
      <xdr:row>986</xdr:row>
      <xdr:rowOff>698500</xdr:rowOff>
    </xdr:to>
    <xdr:pic>
      <xdr:nvPicPr>
        <xdr:cNvPr id="9209" name="Obrázek 9208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281366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171357</xdr:colOff>
      <xdr:row>987</xdr:row>
      <xdr:rowOff>63500</xdr:rowOff>
    </xdr:from>
    <xdr:to>
      <xdr:col>8</xdr:col>
      <xdr:colOff>1209769</xdr:colOff>
      <xdr:row>987</xdr:row>
      <xdr:rowOff>698500</xdr:rowOff>
    </xdr:to>
    <xdr:pic>
      <xdr:nvPicPr>
        <xdr:cNvPr id="9210" name="Obrázek 9209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4132" y="1282128500"/>
          <a:ext cx="1038412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988</xdr:row>
      <xdr:rowOff>63500</xdr:rowOff>
    </xdr:from>
    <xdr:to>
      <xdr:col>8</xdr:col>
      <xdr:colOff>1011797</xdr:colOff>
      <xdr:row>988</xdr:row>
      <xdr:rowOff>698500</xdr:rowOff>
    </xdr:to>
    <xdr:pic>
      <xdr:nvPicPr>
        <xdr:cNvPr id="9211" name="Obrázek 9210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28289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989</xdr:row>
      <xdr:rowOff>63500</xdr:rowOff>
    </xdr:from>
    <xdr:to>
      <xdr:col>8</xdr:col>
      <xdr:colOff>1206033</xdr:colOff>
      <xdr:row>989</xdr:row>
      <xdr:rowOff>698500</xdr:rowOff>
    </xdr:to>
    <xdr:pic>
      <xdr:nvPicPr>
        <xdr:cNvPr id="9212" name="Obrázek 9211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83652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990</xdr:row>
      <xdr:rowOff>63500</xdr:rowOff>
    </xdr:from>
    <xdr:to>
      <xdr:col>8</xdr:col>
      <xdr:colOff>1206033</xdr:colOff>
      <xdr:row>990</xdr:row>
      <xdr:rowOff>698500</xdr:rowOff>
    </xdr:to>
    <xdr:pic>
      <xdr:nvPicPr>
        <xdr:cNvPr id="9213" name="Obrázek 9212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84414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991</xdr:row>
      <xdr:rowOff>63500</xdr:rowOff>
    </xdr:from>
    <xdr:to>
      <xdr:col>8</xdr:col>
      <xdr:colOff>1008063</xdr:colOff>
      <xdr:row>991</xdr:row>
      <xdr:rowOff>698500</xdr:rowOff>
    </xdr:to>
    <xdr:pic>
      <xdr:nvPicPr>
        <xdr:cNvPr id="9214" name="Obrázek 9213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28517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992</xdr:row>
      <xdr:rowOff>63500</xdr:rowOff>
    </xdr:from>
    <xdr:to>
      <xdr:col>8</xdr:col>
      <xdr:colOff>1213503</xdr:colOff>
      <xdr:row>992</xdr:row>
      <xdr:rowOff>698500</xdr:rowOff>
    </xdr:to>
    <xdr:pic>
      <xdr:nvPicPr>
        <xdr:cNvPr id="9215" name="Obrázek 9214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285938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993</xdr:row>
      <xdr:rowOff>63500</xdr:rowOff>
    </xdr:from>
    <xdr:to>
      <xdr:col>8</xdr:col>
      <xdr:colOff>1213503</xdr:colOff>
      <xdr:row>993</xdr:row>
      <xdr:rowOff>698500</xdr:rowOff>
    </xdr:to>
    <xdr:pic>
      <xdr:nvPicPr>
        <xdr:cNvPr id="9216" name="Obrázek 9215"/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286700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410415</xdr:colOff>
      <xdr:row>994</xdr:row>
      <xdr:rowOff>63500</xdr:rowOff>
    </xdr:from>
    <xdr:to>
      <xdr:col>8</xdr:col>
      <xdr:colOff>970709</xdr:colOff>
      <xdr:row>994</xdr:row>
      <xdr:rowOff>698500</xdr:rowOff>
    </xdr:to>
    <xdr:pic>
      <xdr:nvPicPr>
        <xdr:cNvPr id="9217" name="Obrázek 9216"/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287462500"/>
          <a:ext cx="560294" cy="635000"/>
        </a:xfrm>
        <a:prstGeom prst="rect">
          <a:avLst/>
        </a:prstGeom>
      </xdr:spPr>
    </xdr:pic>
    <xdr:clientData/>
  </xdr:twoCellAnchor>
  <xdr:twoCellAnchor>
    <xdr:from>
      <xdr:col>8</xdr:col>
      <xdr:colOff>331975</xdr:colOff>
      <xdr:row>995</xdr:row>
      <xdr:rowOff>63500</xdr:rowOff>
    </xdr:from>
    <xdr:to>
      <xdr:col>8</xdr:col>
      <xdr:colOff>1049151</xdr:colOff>
      <xdr:row>995</xdr:row>
      <xdr:rowOff>698500</xdr:rowOff>
    </xdr:to>
    <xdr:pic>
      <xdr:nvPicPr>
        <xdr:cNvPr id="9218" name="Obrázek 9217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4750" y="1288224500"/>
          <a:ext cx="717176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996</xdr:row>
      <xdr:rowOff>63500</xdr:rowOff>
    </xdr:from>
    <xdr:to>
      <xdr:col>8</xdr:col>
      <xdr:colOff>1068953</xdr:colOff>
      <xdr:row>996</xdr:row>
      <xdr:rowOff>698500</xdr:rowOff>
    </xdr:to>
    <xdr:pic>
      <xdr:nvPicPr>
        <xdr:cNvPr id="9219" name="Obrázek 9218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28898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997</xdr:row>
      <xdr:rowOff>63500</xdr:rowOff>
    </xdr:from>
    <xdr:to>
      <xdr:col>8</xdr:col>
      <xdr:colOff>1211741</xdr:colOff>
      <xdr:row>997</xdr:row>
      <xdr:rowOff>698500</xdr:rowOff>
    </xdr:to>
    <xdr:pic>
      <xdr:nvPicPr>
        <xdr:cNvPr id="9220" name="Obrázek 9219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8974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998</xdr:row>
      <xdr:rowOff>63500</xdr:rowOff>
    </xdr:from>
    <xdr:to>
      <xdr:col>8</xdr:col>
      <xdr:colOff>1211741</xdr:colOff>
      <xdr:row>998</xdr:row>
      <xdr:rowOff>698500</xdr:rowOff>
    </xdr:to>
    <xdr:pic>
      <xdr:nvPicPr>
        <xdr:cNvPr id="9221" name="Obrázek 9220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29051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361857</xdr:colOff>
      <xdr:row>999</xdr:row>
      <xdr:rowOff>63500</xdr:rowOff>
    </xdr:from>
    <xdr:to>
      <xdr:col>8</xdr:col>
      <xdr:colOff>1019269</xdr:colOff>
      <xdr:row>999</xdr:row>
      <xdr:rowOff>698500</xdr:rowOff>
    </xdr:to>
    <xdr:pic>
      <xdr:nvPicPr>
        <xdr:cNvPr id="9222" name="Obrázek 9221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32" y="1291272500"/>
          <a:ext cx="657412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1000</xdr:row>
      <xdr:rowOff>63500</xdr:rowOff>
    </xdr:from>
    <xdr:to>
      <xdr:col>8</xdr:col>
      <xdr:colOff>974446</xdr:colOff>
      <xdr:row>1000</xdr:row>
      <xdr:rowOff>698500</xdr:rowOff>
    </xdr:to>
    <xdr:pic>
      <xdr:nvPicPr>
        <xdr:cNvPr id="9223" name="Obrázek 9222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92034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358121</xdr:colOff>
      <xdr:row>1001</xdr:row>
      <xdr:rowOff>63500</xdr:rowOff>
    </xdr:from>
    <xdr:to>
      <xdr:col>8</xdr:col>
      <xdr:colOff>1023003</xdr:colOff>
      <xdr:row>1001</xdr:row>
      <xdr:rowOff>698500</xdr:rowOff>
    </xdr:to>
    <xdr:pic>
      <xdr:nvPicPr>
        <xdr:cNvPr id="9224" name="Obrázek 9223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1292796500"/>
          <a:ext cx="664882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1002</xdr:row>
      <xdr:rowOff>63500</xdr:rowOff>
    </xdr:from>
    <xdr:to>
      <xdr:col>8</xdr:col>
      <xdr:colOff>1206033</xdr:colOff>
      <xdr:row>1002</xdr:row>
      <xdr:rowOff>698500</xdr:rowOff>
    </xdr:to>
    <xdr:pic>
      <xdr:nvPicPr>
        <xdr:cNvPr id="9225" name="Obrázek 9224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293558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1003</xdr:row>
      <xdr:rowOff>63500</xdr:rowOff>
    </xdr:from>
    <xdr:to>
      <xdr:col>8</xdr:col>
      <xdr:colOff>974446</xdr:colOff>
      <xdr:row>1003</xdr:row>
      <xdr:rowOff>698500</xdr:rowOff>
    </xdr:to>
    <xdr:pic>
      <xdr:nvPicPr>
        <xdr:cNvPr id="9226" name="Obrázek 9225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294320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410415</xdr:colOff>
      <xdr:row>1004</xdr:row>
      <xdr:rowOff>63500</xdr:rowOff>
    </xdr:from>
    <xdr:to>
      <xdr:col>8</xdr:col>
      <xdr:colOff>970709</xdr:colOff>
      <xdr:row>1004</xdr:row>
      <xdr:rowOff>698500</xdr:rowOff>
    </xdr:to>
    <xdr:pic>
      <xdr:nvPicPr>
        <xdr:cNvPr id="9227" name="Obrázek 9226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3190" y="1295082500"/>
          <a:ext cx="560294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1005</xdr:row>
      <xdr:rowOff>63500</xdr:rowOff>
    </xdr:from>
    <xdr:to>
      <xdr:col>8</xdr:col>
      <xdr:colOff>1071563</xdr:colOff>
      <xdr:row>1005</xdr:row>
      <xdr:rowOff>698500</xdr:rowOff>
    </xdr:to>
    <xdr:pic>
      <xdr:nvPicPr>
        <xdr:cNvPr id="9228" name="Obrázek 9227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5844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1006</xdr:row>
      <xdr:rowOff>63500</xdr:rowOff>
    </xdr:from>
    <xdr:to>
      <xdr:col>8</xdr:col>
      <xdr:colOff>1220974</xdr:colOff>
      <xdr:row>1006</xdr:row>
      <xdr:rowOff>698500</xdr:rowOff>
    </xdr:to>
    <xdr:pic>
      <xdr:nvPicPr>
        <xdr:cNvPr id="9229" name="Obrázek 9228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296606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1007</xdr:row>
      <xdr:rowOff>63500</xdr:rowOff>
    </xdr:from>
    <xdr:to>
      <xdr:col>8</xdr:col>
      <xdr:colOff>1071563</xdr:colOff>
      <xdr:row>1007</xdr:row>
      <xdr:rowOff>698500</xdr:rowOff>
    </xdr:to>
    <xdr:pic>
      <xdr:nvPicPr>
        <xdr:cNvPr id="9230" name="Obrázek 9229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7368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193768</xdr:colOff>
      <xdr:row>1008</xdr:row>
      <xdr:rowOff>63500</xdr:rowOff>
    </xdr:from>
    <xdr:to>
      <xdr:col>8</xdr:col>
      <xdr:colOff>1187356</xdr:colOff>
      <xdr:row>1008</xdr:row>
      <xdr:rowOff>698500</xdr:rowOff>
    </xdr:to>
    <xdr:pic>
      <xdr:nvPicPr>
        <xdr:cNvPr id="9231" name="Obrázek 9230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6543" y="1298130500"/>
          <a:ext cx="993588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1009</xdr:row>
      <xdr:rowOff>63500</xdr:rowOff>
    </xdr:from>
    <xdr:to>
      <xdr:col>8</xdr:col>
      <xdr:colOff>978179</xdr:colOff>
      <xdr:row>1009</xdr:row>
      <xdr:rowOff>698500</xdr:rowOff>
    </xdr:to>
    <xdr:pic>
      <xdr:nvPicPr>
        <xdr:cNvPr id="9232" name="Obrázek 9231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298892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1010</xdr:row>
      <xdr:rowOff>63500</xdr:rowOff>
    </xdr:from>
    <xdr:to>
      <xdr:col>8</xdr:col>
      <xdr:colOff>1071563</xdr:colOff>
      <xdr:row>1010</xdr:row>
      <xdr:rowOff>698500</xdr:rowOff>
    </xdr:to>
    <xdr:pic>
      <xdr:nvPicPr>
        <xdr:cNvPr id="9233" name="Obrázek 9232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299654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1011</xdr:row>
      <xdr:rowOff>63500</xdr:rowOff>
    </xdr:from>
    <xdr:to>
      <xdr:col>8</xdr:col>
      <xdr:colOff>981916</xdr:colOff>
      <xdr:row>1011</xdr:row>
      <xdr:rowOff>698500</xdr:rowOff>
    </xdr:to>
    <xdr:pic>
      <xdr:nvPicPr>
        <xdr:cNvPr id="9234" name="Obrázek 9233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00416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1012</xdr:row>
      <xdr:rowOff>63500</xdr:rowOff>
    </xdr:from>
    <xdr:to>
      <xdr:col>8</xdr:col>
      <xdr:colOff>1071563</xdr:colOff>
      <xdr:row>1012</xdr:row>
      <xdr:rowOff>698500</xdr:rowOff>
    </xdr:to>
    <xdr:pic>
      <xdr:nvPicPr>
        <xdr:cNvPr id="9235" name="Obrázek 9234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301178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193768</xdr:colOff>
      <xdr:row>1013</xdr:row>
      <xdr:rowOff>63500</xdr:rowOff>
    </xdr:from>
    <xdr:to>
      <xdr:col>8</xdr:col>
      <xdr:colOff>1187356</xdr:colOff>
      <xdr:row>1013</xdr:row>
      <xdr:rowOff>698500</xdr:rowOff>
    </xdr:to>
    <xdr:pic>
      <xdr:nvPicPr>
        <xdr:cNvPr id="9236" name="Obrázek 9235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6543" y="1301940500"/>
          <a:ext cx="993588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1014</xdr:row>
      <xdr:rowOff>63500</xdr:rowOff>
    </xdr:from>
    <xdr:to>
      <xdr:col>8</xdr:col>
      <xdr:colOff>1011797</xdr:colOff>
      <xdr:row>1014</xdr:row>
      <xdr:rowOff>698500</xdr:rowOff>
    </xdr:to>
    <xdr:pic>
      <xdr:nvPicPr>
        <xdr:cNvPr id="9237" name="Obrázek 9236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0270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1015</xdr:row>
      <xdr:rowOff>63500</xdr:rowOff>
    </xdr:from>
    <xdr:to>
      <xdr:col>8</xdr:col>
      <xdr:colOff>978179</xdr:colOff>
      <xdr:row>1015</xdr:row>
      <xdr:rowOff>698500</xdr:rowOff>
    </xdr:to>
    <xdr:pic>
      <xdr:nvPicPr>
        <xdr:cNvPr id="9238" name="Obrázek 9237"/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03464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313299</xdr:colOff>
      <xdr:row>1016</xdr:row>
      <xdr:rowOff>63500</xdr:rowOff>
    </xdr:from>
    <xdr:to>
      <xdr:col>8</xdr:col>
      <xdr:colOff>1067828</xdr:colOff>
      <xdr:row>1016</xdr:row>
      <xdr:rowOff>698500</xdr:rowOff>
    </xdr:to>
    <xdr:pic>
      <xdr:nvPicPr>
        <xdr:cNvPr id="9239" name="Obrázek 9238"/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304226500"/>
          <a:ext cx="754529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1017</xdr:row>
      <xdr:rowOff>63500</xdr:rowOff>
    </xdr:from>
    <xdr:to>
      <xdr:col>8</xdr:col>
      <xdr:colOff>1079033</xdr:colOff>
      <xdr:row>1017</xdr:row>
      <xdr:rowOff>698500</xdr:rowOff>
    </xdr:to>
    <xdr:pic>
      <xdr:nvPicPr>
        <xdr:cNvPr id="9240" name="Obrázek 9239"/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304988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1018</xdr:row>
      <xdr:rowOff>63500</xdr:rowOff>
    </xdr:from>
    <xdr:to>
      <xdr:col>8</xdr:col>
      <xdr:colOff>1220974</xdr:colOff>
      <xdr:row>1018</xdr:row>
      <xdr:rowOff>698500</xdr:rowOff>
    </xdr:to>
    <xdr:pic>
      <xdr:nvPicPr>
        <xdr:cNvPr id="9241" name="Obrázek 9240"/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305750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1019</xdr:row>
      <xdr:rowOff>63500</xdr:rowOff>
    </xdr:from>
    <xdr:to>
      <xdr:col>8</xdr:col>
      <xdr:colOff>1008063</xdr:colOff>
      <xdr:row>1019</xdr:row>
      <xdr:rowOff>698500</xdr:rowOff>
    </xdr:to>
    <xdr:pic>
      <xdr:nvPicPr>
        <xdr:cNvPr id="9242" name="Obrázek 9241"/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0651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1020</xdr:row>
      <xdr:rowOff>63500</xdr:rowOff>
    </xdr:from>
    <xdr:to>
      <xdr:col>8</xdr:col>
      <xdr:colOff>1011797</xdr:colOff>
      <xdr:row>1020</xdr:row>
      <xdr:rowOff>698500</xdr:rowOff>
    </xdr:to>
    <xdr:pic>
      <xdr:nvPicPr>
        <xdr:cNvPr id="9243" name="Obrázek 9242"/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0727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1021</xdr:row>
      <xdr:rowOff>63500</xdr:rowOff>
    </xdr:from>
    <xdr:to>
      <xdr:col>8</xdr:col>
      <xdr:colOff>1015533</xdr:colOff>
      <xdr:row>1021</xdr:row>
      <xdr:rowOff>698500</xdr:rowOff>
    </xdr:to>
    <xdr:pic>
      <xdr:nvPicPr>
        <xdr:cNvPr id="9244" name="Obrázek 9243"/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0803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1022</xdr:row>
      <xdr:rowOff>63500</xdr:rowOff>
    </xdr:from>
    <xdr:to>
      <xdr:col>8</xdr:col>
      <xdr:colOff>1015533</xdr:colOff>
      <xdr:row>1022</xdr:row>
      <xdr:rowOff>698500</xdr:rowOff>
    </xdr:to>
    <xdr:pic>
      <xdr:nvPicPr>
        <xdr:cNvPr id="9245" name="Obrázek 9244"/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08798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1023</xdr:row>
      <xdr:rowOff>63500</xdr:rowOff>
    </xdr:from>
    <xdr:to>
      <xdr:col>8</xdr:col>
      <xdr:colOff>1213503</xdr:colOff>
      <xdr:row>1023</xdr:row>
      <xdr:rowOff>698500</xdr:rowOff>
    </xdr:to>
    <xdr:pic>
      <xdr:nvPicPr>
        <xdr:cNvPr id="9246" name="Obrázek 9245"/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09560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1024</xdr:row>
      <xdr:rowOff>63500</xdr:rowOff>
    </xdr:from>
    <xdr:to>
      <xdr:col>8</xdr:col>
      <xdr:colOff>1213503</xdr:colOff>
      <xdr:row>1024</xdr:row>
      <xdr:rowOff>698500</xdr:rowOff>
    </xdr:to>
    <xdr:pic>
      <xdr:nvPicPr>
        <xdr:cNvPr id="9247" name="Obrázek 9246"/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10322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1025</xdr:row>
      <xdr:rowOff>63500</xdr:rowOff>
    </xdr:from>
    <xdr:to>
      <xdr:col>8</xdr:col>
      <xdr:colOff>1213503</xdr:colOff>
      <xdr:row>1025</xdr:row>
      <xdr:rowOff>698500</xdr:rowOff>
    </xdr:to>
    <xdr:pic>
      <xdr:nvPicPr>
        <xdr:cNvPr id="9248" name="Obrázek 9247"/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11084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1026</xdr:row>
      <xdr:rowOff>63500</xdr:rowOff>
    </xdr:from>
    <xdr:to>
      <xdr:col>8</xdr:col>
      <xdr:colOff>1008063</xdr:colOff>
      <xdr:row>1026</xdr:row>
      <xdr:rowOff>698500</xdr:rowOff>
    </xdr:to>
    <xdr:pic>
      <xdr:nvPicPr>
        <xdr:cNvPr id="9249" name="Obrázek 9248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11846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216181</xdr:colOff>
      <xdr:row>1027</xdr:row>
      <xdr:rowOff>63500</xdr:rowOff>
    </xdr:from>
    <xdr:to>
      <xdr:col>8</xdr:col>
      <xdr:colOff>1164946</xdr:colOff>
      <xdr:row>1027</xdr:row>
      <xdr:rowOff>698500</xdr:rowOff>
    </xdr:to>
    <xdr:pic>
      <xdr:nvPicPr>
        <xdr:cNvPr id="9250" name="Obrázek 9249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2608500"/>
          <a:ext cx="948765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1028</xdr:row>
      <xdr:rowOff>63500</xdr:rowOff>
    </xdr:from>
    <xdr:to>
      <xdr:col>8</xdr:col>
      <xdr:colOff>1011797</xdr:colOff>
      <xdr:row>1028</xdr:row>
      <xdr:rowOff>698500</xdr:rowOff>
    </xdr:to>
    <xdr:pic>
      <xdr:nvPicPr>
        <xdr:cNvPr id="9251" name="Obrázek 9250"/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337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216181</xdr:colOff>
      <xdr:row>1029</xdr:row>
      <xdr:rowOff>63500</xdr:rowOff>
    </xdr:from>
    <xdr:to>
      <xdr:col>8</xdr:col>
      <xdr:colOff>1164946</xdr:colOff>
      <xdr:row>1029</xdr:row>
      <xdr:rowOff>698500</xdr:rowOff>
    </xdr:to>
    <xdr:pic>
      <xdr:nvPicPr>
        <xdr:cNvPr id="9252" name="Obrázek 9251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4132500"/>
          <a:ext cx="948765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1030</xdr:row>
      <xdr:rowOff>63500</xdr:rowOff>
    </xdr:from>
    <xdr:to>
      <xdr:col>8</xdr:col>
      <xdr:colOff>1008063</xdr:colOff>
      <xdr:row>1030</xdr:row>
      <xdr:rowOff>698500</xdr:rowOff>
    </xdr:to>
    <xdr:pic>
      <xdr:nvPicPr>
        <xdr:cNvPr id="9253" name="Obrázek 9252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1489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1031</xdr:row>
      <xdr:rowOff>63500</xdr:rowOff>
    </xdr:from>
    <xdr:to>
      <xdr:col>8</xdr:col>
      <xdr:colOff>1168679</xdr:colOff>
      <xdr:row>1031</xdr:row>
      <xdr:rowOff>698500</xdr:rowOff>
    </xdr:to>
    <xdr:pic>
      <xdr:nvPicPr>
        <xdr:cNvPr id="9254" name="Obrázek 9253"/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15656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1032</xdr:row>
      <xdr:rowOff>63500</xdr:rowOff>
    </xdr:from>
    <xdr:to>
      <xdr:col>8</xdr:col>
      <xdr:colOff>1168679</xdr:colOff>
      <xdr:row>1032</xdr:row>
      <xdr:rowOff>698500</xdr:rowOff>
    </xdr:to>
    <xdr:pic>
      <xdr:nvPicPr>
        <xdr:cNvPr id="9255" name="Obrázek 9254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16418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1033</xdr:row>
      <xdr:rowOff>63500</xdr:rowOff>
    </xdr:from>
    <xdr:to>
      <xdr:col>8</xdr:col>
      <xdr:colOff>1011797</xdr:colOff>
      <xdr:row>1033</xdr:row>
      <xdr:rowOff>698500</xdr:rowOff>
    </xdr:to>
    <xdr:pic>
      <xdr:nvPicPr>
        <xdr:cNvPr id="9256" name="Obrázek 9255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718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216181</xdr:colOff>
      <xdr:row>1034</xdr:row>
      <xdr:rowOff>63500</xdr:rowOff>
    </xdr:from>
    <xdr:to>
      <xdr:col>8</xdr:col>
      <xdr:colOff>1164946</xdr:colOff>
      <xdr:row>1034</xdr:row>
      <xdr:rowOff>698500</xdr:rowOff>
    </xdr:to>
    <xdr:pic>
      <xdr:nvPicPr>
        <xdr:cNvPr id="9257" name="Obrázek 9256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17942500"/>
          <a:ext cx="948765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1035</xdr:row>
      <xdr:rowOff>63500</xdr:rowOff>
    </xdr:from>
    <xdr:to>
      <xdr:col>8</xdr:col>
      <xdr:colOff>1004328</xdr:colOff>
      <xdr:row>1035</xdr:row>
      <xdr:rowOff>698500</xdr:rowOff>
    </xdr:to>
    <xdr:pic>
      <xdr:nvPicPr>
        <xdr:cNvPr id="9258" name="Obrázek 9257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1870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1036</xdr:row>
      <xdr:rowOff>63500</xdr:rowOff>
    </xdr:from>
    <xdr:to>
      <xdr:col>8</xdr:col>
      <xdr:colOff>1011797</xdr:colOff>
      <xdr:row>1036</xdr:row>
      <xdr:rowOff>698500</xdr:rowOff>
    </xdr:to>
    <xdr:pic>
      <xdr:nvPicPr>
        <xdr:cNvPr id="9259" name="Obrázek 9258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1946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212444</xdr:colOff>
      <xdr:row>1037</xdr:row>
      <xdr:rowOff>63500</xdr:rowOff>
    </xdr:from>
    <xdr:to>
      <xdr:col>8</xdr:col>
      <xdr:colOff>1168679</xdr:colOff>
      <xdr:row>1037</xdr:row>
      <xdr:rowOff>698500</xdr:rowOff>
    </xdr:to>
    <xdr:pic>
      <xdr:nvPicPr>
        <xdr:cNvPr id="9260" name="Obrázek 9259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219" y="1320228500"/>
          <a:ext cx="956235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1038</xdr:row>
      <xdr:rowOff>63500</xdr:rowOff>
    </xdr:from>
    <xdr:to>
      <xdr:col>8</xdr:col>
      <xdr:colOff>985651</xdr:colOff>
      <xdr:row>1038</xdr:row>
      <xdr:rowOff>698500</xdr:rowOff>
    </xdr:to>
    <xdr:pic>
      <xdr:nvPicPr>
        <xdr:cNvPr id="9261" name="Obrázek 9260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20990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1039</xdr:row>
      <xdr:rowOff>63500</xdr:rowOff>
    </xdr:from>
    <xdr:to>
      <xdr:col>8</xdr:col>
      <xdr:colOff>1075297</xdr:colOff>
      <xdr:row>1039</xdr:row>
      <xdr:rowOff>698500</xdr:rowOff>
    </xdr:to>
    <xdr:pic>
      <xdr:nvPicPr>
        <xdr:cNvPr id="9262" name="Obrázek 9261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1752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1040</xdr:row>
      <xdr:rowOff>63500</xdr:rowOff>
    </xdr:from>
    <xdr:to>
      <xdr:col>8</xdr:col>
      <xdr:colOff>1075297</xdr:colOff>
      <xdr:row>1040</xdr:row>
      <xdr:rowOff>698500</xdr:rowOff>
    </xdr:to>
    <xdr:pic>
      <xdr:nvPicPr>
        <xdr:cNvPr id="9263" name="Obrázek 9262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2514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1041</xdr:row>
      <xdr:rowOff>63500</xdr:rowOff>
    </xdr:from>
    <xdr:to>
      <xdr:col>8</xdr:col>
      <xdr:colOff>1232179</xdr:colOff>
      <xdr:row>1041</xdr:row>
      <xdr:rowOff>698500</xdr:rowOff>
    </xdr:to>
    <xdr:pic>
      <xdr:nvPicPr>
        <xdr:cNvPr id="9264" name="Obrázek 9263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323276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406681</xdr:colOff>
      <xdr:row>1042</xdr:row>
      <xdr:rowOff>63500</xdr:rowOff>
    </xdr:from>
    <xdr:to>
      <xdr:col>8</xdr:col>
      <xdr:colOff>974446</xdr:colOff>
      <xdr:row>1042</xdr:row>
      <xdr:rowOff>698500</xdr:rowOff>
    </xdr:to>
    <xdr:pic>
      <xdr:nvPicPr>
        <xdr:cNvPr id="9265" name="Obrázek 9264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9456" y="1324038500"/>
          <a:ext cx="567765" cy="635000"/>
        </a:xfrm>
        <a:prstGeom prst="rect">
          <a:avLst/>
        </a:prstGeom>
      </xdr:spPr>
    </xdr:pic>
    <xdr:clientData/>
  </xdr:twoCellAnchor>
  <xdr:twoCellAnchor>
    <xdr:from>
      <xdr:col>8</xdr:col>
      <xdr:colOff>320768</xdr:colOff>
      <xdr:row>1043</xdr:row>
      <xdr:rowOff>63500</xdr:rowOff>
    </xdr:from>
    <xdr:to>
      <xdr:col>8</xdr:col>
      <xdr:colOff>1060356</xdr:colOff>
      <xdr:row>1043</xdr:row>
      <xdr:rowOff>698500</xdr:rowOff>
    </xdr:to>
    <xdr:pic>
      <xdr:nvPicPr>
        <xdr:cNvPr id="9266" name="Obrázek 9265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324800500"/>
          <a:ext cx="739588" cy="635000"/>
        </a:xfrm>
        <a:prstGeom prst="rect">
          <a:avLst/>
        </a:prstGeom>
      </xdr:spPr>
    </xdr:pic>
    <xdr:clientData/>
  </xdr:twoCellAnchor>
  <xdr:twoCellAnchor>
    <xdr:from>
      <xdr:col>8</xdr:col>
      <xdr:colOff>290886</xdr:colOff>
      <xdr:row>1044</xdr:row>
      <xdr:rowOff>63500</xdr:rowOff>
    </xdr:from>
    <xdr:to>
      <xdr:col>8</xdr:col>
      <xdr:colOff>1090239</xdr:colOff>
      <xdr:row>1044</xdr:row>
      <xdr:rowOff>698500</xdr:rowOff>
    </xdr:to>
    <xdr:pic>
      <xdr:nvPicPr>
        <xdr:cNvPr id="9267" name="Obrázek 9266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325562500"/>
          <a:ext cx="799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1045</xdr:row>
      <xdr:rowOff>63500</xdr:rowOff>
    </xdr:from>
    <xdr:to>
      <xdr:col>8</xdr:col>
      <xdr:colOff>1217239</xdr:colOff>
      <xdr:row>1045</xdr:row>
      <xdr:rowOff>698500</xdr:rowOff>
    </xdr:to>
    <xdr:pic>
      <xdr:nvPicPr>
        <xdr:cNvPr id="9268" name="Obrázek 9267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2632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1046</xdr:row>
      <xdr:rowOff>63500</xdr:rowOff>
    </xdr:from>
    <xdr:to>
      <xdr:col>8</xdr:col>
      <xdr:colOff>981916</xdr:colOff>
      <xdr:row>1046</xdr:row>
      <xdr:rowOff>698500</xdr:rowOff>
    </xdr:to>
    <xdr:pic>
      <xdr:nvPicPr>
        <xdr:cNvPr id="9269" name="Obrázek 9268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27086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1047</xdr:row>
      <xdr:rowOff>63500</xdr:rowOff>
    </xdr:from>
    <xdr:to>
      <xdr:col>8</xdr:col>
      <xdr:colOff>1075297</xdr:colOff>
      <xdr:row>1047</xdr:row>
      <xdr:rowOff>698500</xdr:rowOff>
    </xdr:to>
    <xdr:pic>
      <xdr:nvPicPr>
        <xdr:cNvPr id="9270" name="Obrázek 9269"/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327848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302092</xdr:colOff>
      <xdr:row>1048</xdr:row>
      <xdr:rowOff>63500</xdr:rowOff>
    </xdr:from>
    <xdr:to>
      <xdr:col>8</xdr:col>
      <xdr:colOff>1079033</xdr:colOff>
      <xdr:row>1048</xdr:row>
      <xdr:rowOff>698500</xdr:rowOff>
    </xdr:to>
    <xdr:pic>
      <xdr:nvPicPr>
        <xdr:cNvPr id="9271" name="Obrázek 9270"/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867" y="1328610500"/>
          <a:ext cx="776941" cy="635000"/>
        </a:xfrm>
        <a:prstGeom prst="rect">
          <a:avLst/>
        </a:prstGeom>
      </xdr:spPr>
    </xdr:pic>
    <xdr:clientData/>
  </xdr:twoCellAnchor>
  <xdr:twoCellAnchor>
    <xdr:from>
      <xdr:col>8</xdr:col>
      <xdr:colOff>148944</xdr:colOff>
      <xdr:row>1049</xdr:row>
      <xdr:rowOff>63500</xdr:rowOff>
    </xdr:from>
    <xdr:to>
      <xdr:col>8</xdr:col>
      <xdr:colOff>1232179</xdr:colOff>
      <xdr:row>1049</xdr:row>
      <xdr:rowOff>698500</xdr:rowOff>
    </xdr:to>
    <xdr:pic>
      <xdr:nvPicPr>
        <xdr:cNvPr id="9272" name="Obrázek 9271"/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1719" y="1329372500"/>
          <a:ext cx="1083235" cy="635000"/>
        </a:xfrm>
        <a:prstGeom prst="rect">
          <a:avLst/>
        </a:prstGeom>
      </xdr:spPr>
    </xdr:pic>
    <xdr:clientData/>
  </xdr:twoCellAnchor>
  <xdr:twoCellAnchor>
    <xdr:from>
      <xdr:col>8</xdr:col>
      <xdr:colOff>324504</xdr:colOff>
      <xdr:row>1050</xdr:row>
      <xdr:rowOff>63500</xdr:rowOff>
    </xdr:from>
    <xdr:to>
      <xdr:col>8</xdr:col>
      <xdr:colOff>1056622</xdr:colOff>
      <xdr:row>1050</xdr:row>
      <xdr:rowOff>698500</xdr:rowOff>
    </xdr:to>
    <xdr:pic>
      <xdr:nvPicPr>
        <xdr:cNvPr id="9273" name="Obrázek 9272"/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1330134500"/>
          <a:ext cx="732118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1051</xdr:row>
      <xdr:rowOff>63500</xdr:rowOff>
    </xdr:from>
    <xdr:to>
      <xdr:col>8</xdr:col>
      <xdr:colOff>1213503</xdr:colOff>
      <xdr:row>1051</xdr:row>
      <xdr:rowOff>698500</xdr:rowOff>
    </xdr:to>
    <xdr:pic>
      <xdr:nvPicPr>
        <xdr:cNvPr id="9274" name="Obrázek 9273"/>
        <xdr:cNvPicPr>
          <a:picLocks noChangeAspect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30896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1052</xdr:row>
      <xdr:rowOff>63500</xdr:rowOff>
    </xdr:from>
    <xdr:to>
      <xdr:col>8</xdr:col>
      <xdr:colOff>1213503</xdr:colOff>
      <xdr:row>1052</xdr:row>
      <xdr:rowOff>698500</xdr:rowOff>
    </xdr:to>
    <xdr:pic>
      <xdr:nvPicPr>
        <xdr:cNvPr id="9275" name="Obrázek 9274"/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31658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1054</xdr:row>
      <xdr:rowOff>63500</xdr:rowOff>
    </xdr:from>
    <xdr:to>
      <xdr:col>8</xdr:col>
      <xdr:colOff>1221765</xdr:colOff>
      <xdr:row>1054</xdr:row>
      <xdr:rowOff>698500</xdr:rowOff>
    </xdr:to>
    <xdr:pic>
      <xdr:nvPicPr>
        <xdr:cNvPr id="9276" name="Obrázek 9275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318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1055</xdr:row>
      <xdr:rowOff>63500</xdr:rowOff>
    </xdr:from>
    <xdr:to>
      <xdr:col>8</xdr:col>
      <xdr:colOff>1221765</xdr:colOff>
      <xdr:row>1055</xdr:row>
      <xdr:rowOff>698500</xdr:rowOff>
    </xdr:to>
    <xdr:pic>
      <xdr:nvPicPr>
        <xdr:cNvPr id="9277" name="Obrázek 9276"/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394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1057</xdr:row>
      <xdr:rowOff>63500</xdr:rowOff>
    </xdr:from>
    <xdr:to>
      <xdr:col>8</xdr:col>
      <xdr:colOff>1221765</xdr:colOff>
      <xdr:row>1057</xdr:row>
      <xdr:rowOff>698500</xdr:rowOff>
    </xdr:to>
    <xdr:pic>
      <xdr:nvPicPr>
        <xdr:cNvPr id="9278" name="Obrázek 9277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546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1058</xdr:row>
      <xdr:rowOff>63500</xdr:rowOff>
    </xdr:from>
    <xdr:to>
      <xdr:col>8</xdr:col>
      <xdr:colOff>1221765</xdr:colOff>
      <xdr:row>1058</xdr:row>
      <xdr:rowOff>698500</xdr:rowOff>
    </xdr:to>
    <xdr:pic>
      <xdr:nvPicPr>
        <xdr:cNvPr id="9279" name="Obrázek 9278"/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623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1060</xdr:row>
      <xdr:rowOff>63500</xdr:rowOff>
    </xdr:from>
    <xdr:to>
      <xdr:col>8</xdr:col>
      <xdr:colOff>1221765</xdr:colOff>
      <xdr:row>1060</xdr:row>
      <xdr:rowOff>698500</xdr:rowOff>
    </xdr:to>
    <xdr:pic>
      <xdr:nvPicPr>
        <xdr:cNvPr id="9280" name="Obrázek 9279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775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1061</xdr:row>
      <xdr:rowOff>63500</xdr:rowOff>
    </xdr:from>
    <xdr:to>
      <xdr:col>8</xdr:col>
      <xdr:colOff>1221765</xdr:colOff>
      <xdr:row>1061</xdr:row>
      <xdr:rowOff>698500</xdr:rowOff>
    </xdr:to>
    <xdr:pic>
      <xdr:nvPicPr>
        <xdr:cNvPr id="9281" name="Obrázek 9280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3851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1063</xdr:row>
      <xdr:rowOff>63500</xdr:rowOff>
    </xdr:from>
    <xdr:to>
      <xdr:col>8</xdr:col>
      <xdr:colOff>1221765</xdr:colOff>
      <xdr:row>1063</xdr:row>
      <xdr:rowOff>698500</xdr:rowOff>
    </xdr:to>
    <xdr:pic>
      <xdr:nvPicPr>
        <xdr:cNvPr id="9282" name="Obrázek 9281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4004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1064</xdr:row>
      <xdr:rowOff>63500</xdr:rowOff>
    </xdr:from>
    <xdr:to>
      <xdr:col>8</xdr:col>
      <xdr:colOff>1221765</xdr:colOff>
      <xdr:row>1064</xdr:row>
      <xdr:rowOff>698500</xdr:rowOff>
    </xdr:to>
    <xdr:pic>
      <xdr:nvPicPr>
        <xdr:cNvPr id="9283" name="Obrázek 9282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4080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1065</xdr:row>
      <xdr:rowOff>63500</xdr:rowOff>
    </xdr:from>
    <xdr:to>
      <xdr:col>8</xdr:col>
      <xdr:colOff>978179</xdr:colOff>
      <xdr:row>1065</xdr:row>
      <xdr:rowOff>698500</xdr:rowOff>
    </xdr:to>
    <xdr:pic>
      <xdr:nvPicPr>
        <xdr:cNvPr id="9284" name="Obrázek 9283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41564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1066</xdr:row>
      <xdr:rowOff>63500</xdr:rowOff>
    </xdr:from>
    <xdr:to>
      <xdr:col>8</xdr:col>
      <xdr:colOff>978179</xdr:colOff>
      <xdr:row>1066</xdr:row>
      <xdr:rowOff>698500</xdr:rowOff>
    </xdr:to>
    <xdr:pic>
      <xdr:nvPicPr>
        <xdr:cNvPr id="9285" name="Obrázek 9284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342326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1067</xdr:row>
      <xdr:rowOff>63500</xdr:rowOff>
    </xdr:from>
    <xdr:to>
      <xdr:col>8</xdr:col>
      <xdr:colOff>981916</xdr:colOff>
      <xdr:row>1067</xdr:row>
      <xdr:rowOff>698500</xdr:rowOff>
    </xdr:to>
    <xdr:pic>
      <xdr:nvPicPr>
        <xdr:cNvPr id="9286" name="Obrázek 9285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43088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313299</xdr:colOff>
      <xdr:row>1068</xdr:row>
      <xdr:rowOff>63500</xdr:rowOff>
    </xdr:from>
    <xdr:to>
      <xdr:col>8</xdr:col>
      <xdr:colOff>1067828</xdr:colOff>
      <xdr:row>1068</xdr:row>
      <xdr:rowOff>698500</xdr:rowOff>
    </xdr:to>
    <xdr:pic>
      <xdr:nvPicPr>
        <xdr:cNvPr id="9287" name="Obrázek 9286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343850500"/>
          <a:ext cx="754529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1069</xdr:row>
      <xdr:rowOff>63500</xdr:rowOff>
    </xdr:from>
    <xdr:to>
      <xdr:col>8</xdr:col>
      <xdr:colOff>981916</xdr:colOff>
      <xdr:row>1069</xdr:row>
      <xdr:rowOff>698500</xdr:rowOff>
    </xdr:to>
    <xdr:pic>
      <xdr:nvPicPr>
        <xdr:cNvPr id="9288" name="Obrázek 9287"/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34461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317033</xdr:colOff>
      <xdr:row>1070</xdr:row>
      <xdr:rowOff>63500</xdr:rowOff>
    </xdr:from>
    <xdr:to>
      <xdr:col>8</xdr:col>
      <xdr:colOff>1064092</xdr:colOff>
      <xdr:row>1070</xdr:row>
      <xdr:rowOff>698500</xdr:rowOff>
    </xdr:to>
    <xdr:pic>
      <xdr:nvPicPr>
        <xdr:cNvPr id="9289" name="Obrázek 9288"/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345374500"/>
          <a:ext cx="747059" cy="635000"/>
        </a:xfrm>
        <a:prstGeom prst="rect">
          <a:avLst/>
        </a:prstGeom>
      </xdr:spPr>
    </xdr:pic>
    <xdr:clientData/>
  </xdr:twoCellAnchor>
  <xdr:twoCellAnchor>
    <xdr:from>
      <xdr:col>8</xdr:col>
      <xdr:colOff>395475</xdr:colOff>
      <xdr:row>1071</xdr:row>
      <xdr:rowOff>63500</xdr:rowOff>
    </xdr:from>
    <xdr:to>
      <xdr:col>8</xdr:col>
      <xdr:colOff>985651</xdr:colOff>
      <xdr:row>1071</xdr:row>
      <xdr:rowOff>698500</xdr:rowOff>
    </xdr:to>
    <xdr:pic>
      <xdr:nvPicPr>
        <xdr:cNvPr id="9290" name="Obrázek 9289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250" y="1346136500"/>
          <a:ext cx="590176" cy="635000"/>
        </a:xfrm>
        <a:prstGeom prst="rect">
          <a:avLst/>
        </a:prstGeom>
      </xdr:spPr>
    </xdr:pic>
    <xdr:clientData/>
  </xdr:twoCellAnchor>
  <xdr:twoCellAnchor>
    <xdr:from>
      <xdr:col>8</xdr:col>
      <xdr:colOff>317033</xdr:colOff>
      <xdr:row>1072</xdr:row>
      <xdr:rowOff>63500</xdr:rowOff>
    </xdr:from>
    <xdr:to>
      <xdr:col>8</xdr:col>
      <xdr:colOff>1064092</xdr:colOff>
      <xdr:row>1072</xdr:row>
      <xdr:rowOff>698500</xdr:rowOff>
    </xdr:to>
    <xdr:pic>
      <xdr:nvPicPr>
        <xdr:cNvPr id="9291" name="Obrázek 9290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9808" y="1346898500"/>
          <a:ext cx="747059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1073</xdr:row>
      <xdr:rowOff>63500</xdr:rowOff>
    </xdr:from>
    <xdr:to>
      <xdr:col>8</xdr:col>
      <xdr:colOff>1224709</xdr:colOff>
      <xdr:row>1073</xdr:row>
      <xdr:rowOff>698500</xdr:rowOff>
    </xdr:to>
    <xdr:pic>
      <xdr:nvPicPr>
        <xdr:cNvPr id="9292" name="Obrázek 9291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7660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1074</xdr:row>
      <xdr:rowOff>63500</xdr:rowOff>
    </xdr:from>
    <xdr:to>
      <xdr:col>8</xdr:col>
      <xdr:colOff>1224709</xdr:colOff>
      <xdr:row>1074</xdr:row>
      <xdr:rowOff>698500</xdr:rowOff>
    </xdr:to>
    <xdr:pic>
      <xdr:nvPicPr>
        <xdr:cNvPr id="9293" name="Obrázek 9292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48422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1075</xdr:row>
      <xdr:rowOff>63500</xdr:rowOff>
    </xdr:from>
    <xdr:to>
      <xdr:col>8</xdr:col>
      <xdr:colOff>1213503</xdr:colOff>
      <xdr:row>1075</xdr:row>
      <xdr:rowOff>698500</xdr:rowOff>
    </xdr:to>
    <xdr:pic>
      <xdr:nvPicPr>
        <xdr:cNvPr id="9294" name="Obrázek 9293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49184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1076</xdr:row>
      <xdr:rowOff>63500</xdr:rowOff>
    </xdr:from>
    <xdr:to>
      <xdr:col>8</xdr:col>
      <xdr:colOff>1213503</xdr:colOff>
      <xdr:row>1076</xdr:row>
      <xdr:rowOff>698500</xdr:rowOff>
    </xdr:to>
    <xdr:pic>
      <xdr:nvPicPr>
        <xdr:cNvPr id="9295" name="Obrázek 9294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49946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1077</xdr:row>
      <xdr:rowOff>63500</xdr:rowOff>
    </xdr:from>
    <xdr:to>
      <xdr:col>8</xdr:col>
      <xdr:colOff>1224709</xdr:colOff>
      <xdr:row>1077</xdr:row>
      <xdr:rowOff>698500</xdr:rowOff>
    </xdr:to>
    <xdr:pic>
      <xdr:nvPicPr>
        <xdr:cNvPr id="9296" name="Obrázek 9295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070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152681</xdr:colOff>
      <xdr:row>1078</xdr:row>
      <xdr:rowOff>63500</xdr:rowOff>
    </xdr:from>
    <xdr:to>
      <xdr:col>8</xdr:col>
      <xdr:colOff>1228446</xdr:colOff>
      <xdr:row>1078</xdr:row>
      <xdr:rowOff>698500</xdr:rowOff>
    </xdr:to>
    <xdr:pic>
      <xdr:nvPicPr>
        <xdr:cNvPr id="9297" name="Obrázek 9296"/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51470500"/>
          <a:ext cx="1075765" cy="635000"/>
        </a:xfrm>
        <a:prstGeom prst="rect">
          <a:avLst/>
        </a:prstGeom>
      </xdr:spPr>
    </xdr:pic>
    <xdr:clientData/>
  </xdr:twoCellAnchor>
  <xdr:twoCellAnchor>
    <xdr:from>
      <xdr:col>8</xdr:col>
      <xdr:colOff>152681</xdr:colOff>
      <xdr:row>1079</xdr:row>
      <xdr:rowOff>63500</xdr:rowOff>
    </xdr:from>
    <xdr:to>
      <xdr:col>8</xdr:col>
      <xdr:colOff>1228446</xdr:colOff>
      <xdr:row>1079</xdr:row>
      <xdr:rowOff>698500</xdr:rowOff>
    </xdr:to>
    <xdr:pic>
      <xdr:nvPicPr>
        <xdr:cNvPr id="9298" name="Obrázek 9297"/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456" y="1352232500"/>
          <a:ext cx="1075765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1080</xdr:row>
      <xdr:rowOff>63500</xdr:rowOff>
    </xdr:from>
    <xdr:to>
      <xdr:col>8</xdr:col>
      <xdr:colOff>1071563</xdr:colOff>
      <xdr:row>1080</xdr:row>
      <xdr:rowOff>698500</xdr:rowOff>
    </xdr:to>
    <xdr:pic>
      <xdr:nvPicPr>
        <xdr:cNvPr id="9299" name="Obrázek 9298"/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352994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1081</xdr:row>
      <xdr:rowOff>63500</xdr:rowOff>
    </xdr:from>
    <xdr:to>
      <xdr:col>8</xdr:col>
      <xdr:colOff>1224709</xdr:colOff>
      <xdr:row>1081</xdr:row>
      <xdr:rowOff>698500</xdr:rowOff>
    </xdr:to>
    <xdr:pic>
      <xdr:nvPicPr>
        <xdr:cNvPr id="9300" name="Obrázek 9299"/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3756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1082</xdr:row>
      <xdr:rowOff>63500</xdr:rowOff>
    </xdr:from>
    <xdr:to>
      <xdr:col>8</xdr:col>
      <xdr:colOff>1224709</xdr:colOff>
      <xdr:row>1082</xdr:row>
      <xdr:rowOff>698500</xdr:rowOff>
    </xdr:to>
    <xdr:pic>
      <xdr:nvPicPr>
        <xdr:cNvPr id="9301" name="Obrázek 9300"/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5451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1083</xdr:row>
      <xdr:rowOff>63500</xdr:rowOff>
    </xdr:from>
    <xdr:to>
      <xdr:col>8</xdr:col>
      <xdr:colOff>1079612</xdr:colOff>
      <xdr:row>1083</xdr:row>
      <xdr:rowOff>698500</xdr:rowOff>
    </xdr:to>
    <xdr:pic>
      <xdr:nvPicPr>
        <xdr:cNvPr id="9302" name="Obrázek 9301"/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55280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1084</xdr:row>
      <xdr:rowOff>63500</xdr:rowOff>
    </xdr:from>
    <xdr:to>
      <xdr:col>8</xdr:col>
      <xdr:colOff>1211741</xdr:colOff>
      <xdr:row>1084</xdr:row>
      <xdr:rowOff>698500</xdr:rowOff>
    </xdr:to>
    <xdr:pic>
      <xdr:nvPicPr>
        <xdr:cNvPr id="9303" name="Obrázek 9302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604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1085</xdr:row>
      <xdr:rowOff>63500</xdr:rowOff>
    </xdr:from>
    <xdr:to>
      <xdr:col>8</xdr:col>
      <xdr:colOff>1211741</xdr:colOff>
      <xdr:row>1085</xdr:row>
      <xdr:rowOff>698500</xdr:rowOff>
    </xdr:to>
    <xdr:pic>
      <xdr:nvPicPr>
        <xdr:cNvPr id="9304" name="Obrázek 9303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680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312172</xdr:colOff>
      <xdr:row>1086</xdr:row>
      <xdr:rowOff>63500</xdr:rowOff>
    </xdr:from>
    <xdr:to>
      <xdr:col>8</xdr:col>
      <xdr:colOff>1068953</xdr:colOff>
      <xdr:row>1086</xdr:row>
      <xdr:rowOff>698500</xdr:rowOff>
    </xdr:to>
    <xdr:pic>
      <xdr:nvPicPr>
        <xdr:cNvPr id="9305" name="Obrázek 9304"/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4947" y="1357566500"/>
          <a:ext cx="756781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1087</xdr:row>
      <xdr:rowOff>63500</xdr:rowOff>
    </xdr:from>
    <xdr:to>
      <xdr:col>8</xdr:col>
      <xdr:colOff>1211741</xdr:colOff>
      <xdr:row>1087</xdr:row>
      <xdr:rowOff>698500</xdr:rowOff>
    </xdr:to>
    <xdr:pic>
      <xdr:nvPicPr>
        <xdr:cNvPr id="9306" name="Obrázek 9305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8328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1088</xdr:row>
      <xdr:rowOff>63500</xdr:rowOff>
    </xdr:from>
    <xdr:to>
      <xdr:col>8</xdr:col>
      <xdr:colOff>1211741</xdr:colOff>
      <xdr:row>1088</xdr:row>
      <xdr:rowOff>698500</xdr:rowOff>
    </xdr:to>
    <xdr:pic>
      <xdr:nvPicPr>
        <xdr:cNvPr id="9307" name="Obrázek 9306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59090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301513</xdr:colOff>
      <xdr:row>1089</xdr:row>
      <xdr:rowOff>63500</xdr:rowOff>
    </xdr:from>
    <xdr:to>
      <xdr:col>8</xdr:col>
      <xdr:colOff>1079612</xdr:colOff>
      <xdr:row>1089</xdr:row>
      <xdr:rowOff>698500</xdr:rowOff>
    </xdr:to>
    <xdr:pic>
      <xdr:nvPicPr>
        <xdr:cNvPr id="9308" name="Obrázek 9307"/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4288" y="1359852500"/>
          <a:ext cx="778099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1090</xdr:row>
      <xdr:rowOff>63500</xdr:rowOff>
    </xdr:from>
    <xdr:to>
      <xdr:col>8</xdr:col>
      <xdr:colOff>1221765</xdr:colOff>
      <xdr:row>1090</xdr:row>
      <xdr:rowOff>698500</xdr:rowOff>
    </xdr:to>
    <xdr:pic>
      <xdr:nvPicPr>
        <xdr:cNvPr id="9309" name="Obrázek 9308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0614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1091</xdr:row>
      <xdr:rowOff>63500</xdr:rowOff>
    </xdr:from>
    <xdr:to>
      <xdr:col>8</xdr:col>
      <xdr:colOff>1221765</xdr:colOff>
      <xdr:row>1091</xdr:row>
      <xdr:rowOff>698500</xdr:rowOff>
    </xdr:to>
    <xdr:pic>
      <xdr:nvPicPr>
        <xdr:cNvPr id="9310" name="Obrázek 9309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137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1092</xdr:row>
      <xdr:rowOff>63500</xdr:rowOff>
    </xdr:from>
    <xdr:to>
      <xdr:col>8</xdr:col>
      <xdr:colOff>1074208</xdr:colOff>
      <xdr:row>1092</xdr:row>
      <xdr:rowOff>698500</xdr:rowOff>
    </xdr:to>
    <xdr:pic>
      <xdr:nvPicPr>
        <xdr:cNvPr id="9311" name="Obrázek 9310"/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62138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1093</xdr:row>
      <xdr:rowOff>63500</xdr:rowOff>
    </xdr:from>
    <xdr:to>
      <xdr:col>8</xdr:col>
      <xdr:colOff>1221765</xdr:colOff>
      <xdr:row>1093</xdr:row>
      <xdr:rowOff>698500</xdr:rowOff>
    </xdr:to>
    <xdr:pic>
      <xdr:nvPicPr>
        <xdr:cNvPr id="9312" name="Obrázek 9311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2900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1094</xdr:row>
      <xdr:rowOff>63500</xdr:rowOff>
    </xdr:from>
    <xdr:to>
      <xdr:col>8</xdr:col>
      <xdr:colOff>1221765</xdr:colOff>
      <xdr:row>1094</xdr:row>
      <xdr:rowOff>698500</xdr:rowOff>
    </xdr:to>
    <xdr:pic>
      <xdr:nvPicPr>
        <xdr:cNvPr id="9313" name="Obrázek 9312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63662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1095</xdr:row>
      <xdr:rowOff>63500</xdr:rowOff>
    </xdr:from>
    <xdr:to>
      <xdr:col>8</xdr:col>
      <xdr:colOff>1217239</xdr:colOff>
      <xdr:row>1095</xdr:row>
      <xdr:rowOff>698500</xdr:rowOff>
    </xdr:to>
    <xdr:pic>
      <xdr:nvPicPr>
        <xdr:cNvPr id="9314" name="Obrázek 9313"/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6442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1096</xdr:row>
      <xdr:rowOff>63500</xdr:rowOff>
    </xdr:from>
    <xdr:to>
      <xdr:col>8</xdr:col>
      <xdr:colOff>1217239</xdr:colOff>
      <xdr:row>1096</xdr:row>
      <xdr:rowOff>698500</xdr:rowOff>
    </xdr:to>
    <xdr:pic>
      <xdr:nvPicPr>
        <xdr:cNvPr id="9315" name="Obrázek 9314"/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65186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1097</xdr:row>
      <xdr:rowOff>63500</xdr:rowOff>
    </xdr:from>
    <xdr:to>
      <xdr:col>8</xdr:col>
      <xdr:colOff>1224709</xdr:colOff>
      <xdr:row>1097</xdr:row>
      <xdr:rowOff>698500</xdr:rowOff>
    </xdr:to>
    <xdr:pic>
      <xdr:nvPicPr>
        <xdr:cNvPr id="9316" name="Obrázek 9315"/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36594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1098</xdr:row>
      <xdr:rowOff>63500</xdr:rowOff>
    </xdr:from>
    <xdr:to>
      <xdr:col>8</xdr:col>
      <xdr:colOff>1011797</xdr:colOff>
      <xdr:row>1098</xdr:row>
      <xdr:rowOff>698500</xdr:rowOff>
    </xdr:to>
    <xdr:pic>
      <xdr:nvPicPr>
        <xdr:cNvPr id="9317" name="Obrázek 9316"/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36671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358121</xdr:colOff>
      <xdr:row>1099</xdr:row>
      <xdr:rowOff>63500</xdr:rowOff>
    </xdr:from>
    <xdr:to>
      <xdr:col>8</xdr:col>
      <xdr:colOff>1023003</xdr:colOff>
      <xdr:row>1099</xdr:row>
      <xdr:rowOff>698500</xdr:rowOff>
    </xdr:to>
    <xdr:pic>
      <xdr:nvPicPr>
        <xdr:cNvPr id="9318" name="Obrázek 9317"/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0896" y="1367472500"/>
          <a:ext cx="664882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1100</xdr:row>
      <xdr:rowOff>63500</xdr:rowOff>
    </xdr:from>
    <xdr:to>
      <xdr:col>8</xdr:col>
      <xdr:colOff>1146269</xdr:colOff>
      <xdr:row>1100</xdr:row>
      <xdr:rowOff>698500</xdr:rowOff>
    </xdr:to>
    <xdr:pic>
      <xdr:nvPicPr>
        <xdr:cNvPr id="9319" name="Obrázek 9318"/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68234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1101</xdr:row>
      <xdr:rowOff>63500</xdr:rowOff>
    </xdr:from>
    <xdr:to>
      <xdr:col>8</xdr:col>
      <xdr:colOff>1146269</xdr:colOff>
      <xdr:row>1101</xdr:row>
      <xdr:rowOff>698500</xdr:rowOff>
    </xdr:to>
    <xdr:pic>
      <xdr:nvPicPr>
        <xdr:cNvPr id="9320" name="Obrázek 9319"/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68996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1102</xdr:row>
      <xdr:rowOff>63500</xdr:rowOff>
    </xdr:from>
    <xdr:to>
      <xdr:col>8</xdr:col>
      <xdr:colOff>1008063</xdr:colOff>
      <xdr:row>1102</xdr:row>
      <xdr:rowOff>698500</xdr:rowOff>
    </xdr:to>
    <xdr:pic>
      <xdr:nvPicPr>
        <xdr:cNvPr id="9321" name="Obrázek 9320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36975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1103</xdr:row>
      <xdr:rowOff>63500</xdr:rowOff>
    </xdr:from>
    <xdr:to>
      <xdr:col>8</xdr:col>
      <xdr:colOff>1015533</xdr:colOff>
      <xdr:row>1103</xdr:row>
      <xdr:rowOff>698500</xdr:rowOff>
    </xdr:to>
    <xdr:pic>
      <xdr:nvPicPr>
        <xdr:cNvPr id="9322" name="Obrázek 9321"/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052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238592</xdr:colOff>
      <xdr:row>1104</xdr:row>
      <xdr:rowOff>63500</xdr:rowOff>
    </xdr:from>
    <xdr:to>
      <xdr:col>8</xdr:col>
      <xdr:colOff>1142533</xdr:colOff>
      <xdr:row>1104</xdr:row>
      <xdr:rowOff>698500</xdr:rowOff>
    </xdr:to>
    <xdr:pic>
      <xdr:nvPicPr>
        <xdr:cNvPr id="9323" name="Obrázek 9322"/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1371282500"/>
          <a:ext cx="903941" cy="635000"/>
        </a:xfrm>
        <a:prstGeom prst="rect">
          <a:avLst/>
        </a:prstGeom>
      </xdr:spPr>
    </xdr:pic>
    <xdr:clientData/>
  </xdr:twoCellAnchor>
  <xdr:twoCellAnchor>
    <xdr:from>
      <xdr:col>8</xdr:col>
      <xdr:colOff>238592</xdr:colOff>
      <xdr:row>1105</xdr:row>
      <xdr:rowOff>63500</xdr:rowOff>
    </xdr:from>
    <xdr:to>
      <xdr:col>8</xdr:col>
      <xdr:colOff>1142533</xdr:colOff>
      <xdr:row>1105</xdr:row>
      <xdr:rowOff>698500</xdr:rowOff>
    </xdr:to>
    <xdr:pic>
      <xdr:nvPicPr>
        <xdr:cNvPr id="9324" name="Obrázek 9323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1367" y="1372044500"/>
          <a:ext cx="903941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1106</xdr:row>
      <xdr:rowOff>63500</xdr:rowOff>
    </xdr:from>
    <xdr:to>
      <xdr:col>8</xdr:col>
      <xdr:colOff>1015533</xdr:colOff>
      <xdr:row>1106</xdr:row>
      <xdr:rowOff>698500</xdr:rowOff>
    </xdr:to>
    <xdr:pic>
      <xdr:nvPicPr>
        <xdr:cNvPr id="9325" name="Obrázek 9324"/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2806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1107</xdr:row>
      <xdr:rowOff>63500</xdr:rowOff>
    </xdr:from>
    <xdr:to>
      <xdr:col>8</xdr:col>
      <xdr:colOff>1000592</xdr:colOff>
      <xdr:row>1107</xdr:row>
      <xdr:rowOff>698500</xdr:rowOff>
    </xdr:to>
    <xdr:pic>
      <xdr:nvPicPr>
        <xdr:cNvPr id="9326" name="Obrázek 9325"/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373568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1108</xdr:row>
      <xdr:rowOff>63500</xdr:rowOff>
    </xdr:from>
    <xdr:to>
      <xdr:col>8</xdr:col>
      <xdr:colOff>1146269</xdr:colOff>
      <xdr:row>1108</xdr:row>
      <xdr:rowOff>698500</xdr:rowOff>
    </xdr:to>
    <xdr:pic>
      <xdr:nvPicPr>
        <xdr:cNvPr id="9327" name="Obrázek 9326"/>
        <xdr:cNvPicPr>
          <a:picLocks noChangeAspect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4330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1109</xdr:row>
      <xdr:rowOff>63500</xdr:rowOff>
    </xdr:from>
    <xdr:to>
      <xdr:col>8</xdr:col>
      <xdr:colOff>1146269</xdr:colOff>
      <xdr:row>1109</xdr:row>
      <xdr:rowOff>698500</xdr:rowOff>
    </xdr:to>
    <xdr:pic>
      <xdr:nvPicPr>
        <xdr:cNvPr id="9328" name="Obrázek 9327"/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5092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1110</xdr:row>
      <xdr:rowOff>63500</xdr:rowOff>
    </xdr:from>
    <xdr:to>
      <xdr:col>8</xdr:col>
      <xdr:colOff>1015533</xdr:colOff>
      <xdr:row>1110</xdr:row>
      <xdr:rowOff>698500</xdr:rowOff>
    </xdr:to>
    <xdr:pic>
      <xdr:nvPicPr>
        <xdr:cNvPr id="9329" name="Obrázek 9328"/>
        <xdr:cNvPicPr>
          <a:picLocks noChangeAspect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75854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1111</xdr:row>
      <xdr:rowOff>63500</xdr:rowOff>
    </xdr:from>
    <xdr:to>
      <xdr:col>8</xdr:col>
      <xdr:colOff>1146269</xdr:colOff>
      <xdr:row>1111</xdr:row>
      <xdr:rowOff>698500</xdr:rowOff>
    </xdr:to>
    <xdr:pic>
      <xdr:nvPicPr>
        <xdr:cNvPr id="9330" name="Obrázek 9329"/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6616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234857</xdr:colOff>
      <xdr:row>1112</xdr:row>
      <xdr:rowOff>63500</xdr:rowOff>
    </xdr:from>
    <xdr:to>
      <xdr:col>8</xdr:col>
      <xdr:colOff>1146269</xdr:colOff>
      <xdr:row>1112</xdr:row>
      <xdr:rowOff>698500</xdr:rowOff>
    </xdr:to>
    <xdr:pic>
      <xdr:nvPicPr>
        <xdr:cNvPr id="9331" name="Obrázek 9330"/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7632" y="1377378500"/>
          <a:ext cx="911412" cy="635000"/>
        </a:xfrm>
        <a:prstGeom prst="rect">
          <a:avLst/>
        </a:prstGeom>
      </xdr:spPr>
    </xdr:pic>
    <xdr:clientData/>
  </xdr:twoCellAnchor>
  <xdr:twoCellAnchor>
    <xdr:from>
      <xdr:col>8</xdr:col>
      <xdr:colOff>306916</xdr:colOff>
      <xdr:row>1113</xdr:row>
      <xdr:rowOff>63500</xdr:rowOff>
    </xdr:from>
    <xdr:to>
      <xdr:col>8</xdr:col>
      <xdr:colOff>1074208</xdr:colOff>
      <xdr:row>1113</xdr:row>
      <xdr:rowOff>698500</xdr:rowOff>
    </xdr:to>
    <xdr:pic>
      <xdr:nvPicPr>
        <xdr:cNvPr id="9332" name="Obrázek 9331"/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9691" y="1378140500"/>
          <a:ext cx="767292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1114</xdr:row>
      <xdr:rowOff>63500</xdr:rowOff>
    </xdr:from>
    <xdr:to>
      <xdr:col>8</xdr:col>
      <xdr:colOff>1211741</xdr:colOff>
      <xdr:row>1114</xdr:row>
      <xdr:rowOff>698500</xdr:rowOff>
    </xdr:to>
    <xdr:pic>
      <xdr:nvPicPr>
        <xdr:cNvPr id="9333" name="Obrázek 9332"/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78902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169383</xdr:colOff>
      <xdr:row>1115</xdr:row>
      <xdr:rowOff>63500</xdr:rowOff>
    </xdr:from>
    <xdr:to>
      <xdr:col>8</xdr:col>
      <xdr:colOff>1211741</xdr:colOff>
      <xdr:row>1115</xdr:row>
      <xdr:rowOff>698500</xdr:rowOff>
    </xdr:to>
    <xdr:pic>
      <xdr:nvPicPr>
        <xdr:cNvPr id="9334" name="Obrázek 9333"/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158" y="1379664500"/>
          <a:ext cx="1042358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1116</xdr:row>
      <xdr:rowOff>63500</xdr:rowOff>
    </xdr:from>
    <xdr:to>
      <xdr:col>8</xdr:col>
      <xdr:colOff>1221765</xdr:colOff>
      <xdr:row>1116</xdr:row>
      <xdr:rowOff>698500</xdr:rowOff>
    </xdr:to>
    <xdr:pic>
      <xdr:nvPicPr>
        <xdr:cNvPr id="9335" name="Obrázek 9334"/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0426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159361</xdr:colOff>
      <xdr:row>1117</xdr:row>
      <xdr:rowOff>63500</xdr:rowOff>
    </xdr:from>
    <xdr:to>
      <xdr:col>8</xdr:col>
      <xdr:colOff>1221765</xdr:colOff>
      <xdr:row>1117</xdr:row>
      <xdr:rowOff>698500</xdr:rowOff>
    </xdr:to>
    <xdr:pic>
      <xdr:nvPicPr>
        <xdr:cNvPr id="9336" name="Obrázek 9335"/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136" y="1381188500"/>
          <a:ext cx="1062404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1118</xdr:row>
      <xdr:rowOff>63500</xdr:rowOff>
    </xdr:from>
    <xdr:to>
      <xdr:col>8</xdr:col>
      <xdr:colOff>1004328</xdr:colOff>
      <xdr:row>1118</xdr:row>
      <xdr:rowOff>698500</xdr:rowOff>
    </xdr:to>
    <xdr:pic>
      <xdr:nvPicPr>
        <xdr:cNvPr id="9337" name="Obrázek 9336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1950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1119</xdr:row>
      <xdr:rowOff>63500</xdr:rowOff>
    </xdr:from>
    <xdr:to>
      <xdr:col>8</xdr:col>
      <xdr:colOff>1004328</xdr:colOff>
      <xdr:row>1119</xdr:row>
      <xdr:rowOff>698500</xdr:rowOff>
    </xdr:to>
    <xdr:pic>
      <xdr:nvPicPr>
        <xdr:cNvPr id="9338" name="Obrázek 9337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2712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1120</xdr:row>
      <xdr:rowOff>63500</xdr:rowOff>
    </xdr:from>
    <xdr:to>
      <xdr:col>8</xdr:col>
      <xdr:colOff>1004328</xdr:colOff>
      <xdr:row>1120</xdr:row>
      <xdr:rowOff>698500</xdr:rowOff>
    </xdr:to>
    <xdr:pic>
      <xdr:nvPicPr>
        <xdr:cNvPr id="9339" name="Obrázek 9338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38347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343181</xdr:colOff>
      <xdr:row>1121</xdr:row>
      <xdr:rowOff>63500</xdr:rowOff>
    </xdr:from>
    <xdr:to>
      <xdr:col>8</xdr:col>
      <xdr:colOff>1037946</xdr:colOff>
      <xdr:row>1121</xdr:row>
      <xdr:rowOff>698500</xdr:rowOff>
    </xdr:to>
    <xdr:pic>
      <xdr:nvPicPr>
        <xdr:cNvPr id="9340" name="Obrázek 9339"/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5956" y="1384236500"/>
          <a:ext cx="694765" cy="635000"/>
        </a:xfrm>
        <a:prstGeom prst="rect">
          <a:avLst/>
        </a:prstGeom>
      </xdr:spPr>
    </xdr:pic>
    <xdr:clientData/>
  </xdr:twoCellAnchor>
  <xdr:twoCellAnchor>
    <xdr:from>
      <xdr:col>8</xdr:col>
      <xdr:colOff>346915</xdr:colOff>
      <xdr:row>1128</xdr:row>
      <xdr:rowOff>63500</xdr:rowOff>
    </xdr:from>
    <xdr:to>
      <xdr:col>8</xdr:col>
      <xdr:colOff>1034209</xdr:colOff>
      <xdr:row>1128</xdr:row>
      <xdr:rowOff>698500</xdr:rowOff>
    </xdr:to>
    <xdr:pic>
      <xdr:nvPicPr>
        <xdr:cNvPr id="9341" name="Obrázek 9340"/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9690" y="1389570500"/>
          <a:ext cx="687294" cy="635000"/>
        </a:xfrm>
        <a:prstGeom prst="rect">
          <a:avLst/>
        </a:prstGeom>
      </xdr:spPr>
    </xdr:pic>
    <xdr:clientData/>
  </xdr:twoCellAnchor>
  <xdr:twoCellAnchor>
    <xdr:from>
      <xdr:col>8</xdr:col>
      <xdr:colOff>216181</xdr:colOff>
      <xdr:row>1129</xdr:row>
      <xdr:rowOff>63500</xdr:rowOff>
    </xdr:from>
    <xdr:to>
      <xdr:col>8</xdr:col>
      <xdr:colOff>1164946</xdr:colOff>
      <xdr:row>1129</xdr:row>
      <xdr:rowOff>698500</xdr:rowOff>
    </xdr:to>
    <xdr:pic>
      <xdr:nvPicPr>
        <xdr:cNvPr id="9342" name="Obrázek 9341"/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8956" y="1390332500"/>
          <a:ext cx="948765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1132</xdr:row>
      <xdr:rowOff>63500</xdr:rowOff>
    </xdr:from>
    <xdr:to>
      <xdr:col>8</xdr:col>
      <xdr:colOff>1213503</xdr:colOff>
      <xdr:row>1132</xdr:row>
      <xdr:rowOff>698500</xdr:rowOff>
    </xdr:to>
    <xdr:pic>
      <xdr:nvPicPr>
        <xdr:cNvPr id="9343" name="Obrázek 9342"/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2618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1133</xdr:row>
      <xdr:rowOff>63500</xdr:rowOff>
    </xdr:from>
    <xdr:to>
      <xdr:col>8</xdr:col>
      <xdr:colOff>1213503</xdr:colOff>
      <xdr:row>1133</xdr:row>
      <xdr:rowOff>698500</xdr:rowOff>
    </xdr:to>
    <xdr:pic>
      <xdr:nvPicPr>
        <xdr:cNvPr id="9344" name="Obrázek 9343"/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3380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1134</xdr:row>
      <xdr:rowOff>63500</xdr:rowOff>
    </xdr:from>
    <xdr:to>
      <xdr:col>8</xdr:col>
      <xdr:colOff>1213503</xdr:colOff>
      <xdr:row>1134</xdr:row>
      <xdr:rowOff>698500</xdr:rowOff>
    </xdr:to>
    <xdr:pic>
      <xdr:nvPicPr>
        <xdr:cNvPr id="9345" name="Obrázek 9344"/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394142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163886</xdr:colOff>
      <xdr:row>1135</xdr:row>
      <xdr:rowOff>63500</xdr:rowOff>
    </xdr:from>
    <xdr:to>
      <xdr:col>8</xdr:col>
      <xdr:colOff>1217239</xdr:colOff>
      <xdr:row>1135</xdr:row>
      <xdr:rowOff>698500</xdr:rowOff>
    </xdr:to>
    <xdr:pic>
      <xdr:nvPicPr>
        <xdr:cNvPr id="9346" name="Obrázek 9345"/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661" y="1394904500"/>
          <a:ext cx="1053353" cy="635000"/>
        </a:xfrm>
        <a:prstGeom prst="rect">
          <a:avLst/>
        </a:prstGeom>
      </xdr:spPr>
    </xdr:pic>
    <xdr:clientData/>
  </xdr:twoCellAnchor>
  <xdr:twoCellAnchor>
    <xdr:from>
      <xdr:col>8</xdr:col>
      <xdr:colOff>335710</xdr:colOff>
      <xdr:row>1136</xdr:row>
      <xdr:rowOff>63500</xdr:rowOff>
    </xdr:from>
    <xdr:to>
      <xdr:col>8</xdr:col>
      <xdr:colOff>1045416</xdr:colOff>
      <xdr:row>1136</xdr:row>
      <xdr:rowOff>698500</xdr:rowOff>
    </xdr:to>
    <xdr:pic>
      <xdr:nvPicPr>
        <xdr:cNvPr id="9347" name="Obrázek 9346"/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1395666500"/>
          <a:ext cx="709706" cy="635000"/>
        </a:xfrm>
        <a:prstGeom prst="rect">
          <a:avLst/>
        </a:prstGeom>
      </xdr:spPr>
    </xdr:pic>
    <xdr:clientData/>
  </xdr:twoCellAnchor>
  <xdr:twoCellAnchor>
    <xdr:from>
      <xdr:col>8</xdr:col>
      <xdr:colOff>384268</xdr:colOff>
      <xdr:row>1137</xdr:row>
      <xdr:rowOff>63500</xdr:rowOff>
    </xdr:from>
    <xdr:to>
      <xdr:col>8</xdr:col>
      <xdr:colOff>996856</xdr:colOff>
      <xdr:row>1137</xdr:row>
      <xdr:rowOff>698500</xdr:rowOff>
    </xdr:to>
    <xdr:pic>
      <xdr:nvPicPr>
        <xdr:cNvPr id="9348" name="Obrázek 9347"/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396428500"/>
          <a:ext cx="612588" cy="635000"/>
        </a:xfrm>
        <a:prstGeom prst="rect">
          <a:avLst/>
        </a:prstGeom>
      </xdr:spPr>
    </xdr:pic>
    <xdr:clientData/>
  </xdr:twoCellAnchor>
  <xdr:twoCellAnchor>
    <xdr:from>
      <xdr:col>8</xdr:col>
      <xdr:colOff>365592</xdr:colOff>
      <xdr:row>1138</xdr:row>
      <xdr:rowOff>63500</xdr:rowOff>
    </xdr:from>
    <xdr:to>
      <xdr:col>8</xdr:col>
      <xdr:colOff>1015533</xdr:colOff>
      <xdr:row>1138</xdr:row>
      <xdr:rowOff>698500</xdr:rowOff>
    </xdr:to>
    <xdr:pic>
      <xdr:nvPicPr>
        <xdr:cNvPr id="9349" name="Obrázek 9348"/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8367" y="1397190500"/>
          <a:ext cx="649941" cy="635000"/>
        </a:xfrm>
        <a:prstGeom prst="rect">
          <a:avLst/>
        </a:prstGeom>
      </xdr:spPr>
    </xdr:pic>
    <xdr:clientData/>
  </xdr:twoCellAnchor>
  <xdr:twoCellAnchor>
    <xdr:from>
      <xdr:col>8</xdr:col>
      <xdr:colOff>384011</xdr:colOff>
      <xdr:row>1139</xdr:row>
      <xdr:rowOff>63500</xdr:rowOff>
    </xdr:from>
    <xdr:to>
      <xdr:col>8</xdr:col>
      <xdr:colOff>997114</xdr:colOff>
      <xdr:row>1139</xdr:row>
      <xdr:rowOff>698500</xdr:rowOff>
    </xdr:to>
    <xdr:pic>
      <xdr:nvPicPr>
        <xdr:cNvPr id="9350" name="Obrázek 9349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6786" y="1397952500"/>
          <a:ext cx="613103" cy="635000"/>
        </a:xfrm>
        <a:prstGeom prst="rect">
          <a:avLst/>
        </a:prstGeom>
      </xdr:spPr>
    </xdr:pic>
    <xdr:clientData/>
  </xdr:twoCellAnchor>
  <xdr:twoCellAnchor>
    <xdr:from>
      <xdr:col>8</xdr:col>
      <xdr:colOff>335710</xdr:colOff>
      <xdr:row>1140</xdr:row>
      <xdr:rowOff>63500</xdr:rowOff>
    </xdr:from>
    <xdr:to>
      <xdr:col>8</xdr:col>
      <xdr:colOff>1045416</xdr:colOff>
      <xdr:row>1140</xdr:row>
      <xdr:rowOff>698500</xdr:rowOff>
    </xdr:to>
    <xdr:pic>
      <xdr:nvPicPr>
        <xdr:cNvPr id="9351" name="Obrázek 9350"/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8485" y="1398714500"/>
          <a:ext cx="709706" cy="635000"/>
        </a:xfrm>
        <a:prstGeom prst="rect">
          <a:avLst/>
        </a:prstGeom>
      </xdr:spPr>
    </xdr:pic>
    <xdr:clientData/>
  </xdr:twoCellAnchor>
  <xdr:twoCellAnchor>
    <xdr:from>
      <xdr:col>8</xdr:col>
      <xdr:colOff>231121</xdr:colOff>
      <xdr:row>1141</xdr:row>
      <xdr:rowOff>63500</xdr:rowOff>
    </xdr:from>
    <xdr:to>
      <xdr:col>8</xdr:col>
      <xdr:colOff>1150003</xdr:colOff>
      <xdr:row>1141</xdr:row>
      <xdr:rowOff>698500</xdr:rowOff>
    </xdr:to>
    <xdr:pic>
      <xdr:nvPicPr>
        <xdr:cNvPr id="9352" name="Obrázek 9351"/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3896" y="1399476500"/>
          <a:ext cx="918882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1142</xdr:row>
      <xdr:rowOff>63500</xdr:rowOff>
    </xdr:from>
    <xdr:to>
      <xdr:col>8</xdr:col>
      <xdr:colOff>1008063</xdr:colOff>
      <xdr:row>1142</xdr:row>
      <xdr:rowOff>698500</xdr:rowOff>
    </xdr:to>
    <xdr:pic>
      <xdr:nvPicPr>
        <xdr:cNvPr id="9353" name="Obrázek 9352"/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00238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1143</xdr:row>
      <xdr:rowOff>63500</xdr:rowOff>
    </xdr:from>
    <xdr:to>
      <xdr:col>8</xdr:col>
      <xdr:colOff>1206033</xdr:colOff>
      <xdr:row>1143</xdr:row>
      <xdr:rowOff>698500</xdr:rowOff>
    </xdr:to>
    <xdr:pic>
      <xdr:nvPicPr>
        <xdr:cNvPr id="9354" name="Obrázek 9353"/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01000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1144</xdr:row>
      <xdr:rowOff>63500</xdr:rowOff>
    </xdr:from>
    <xdr:to>
      <xdr:col>8</xdr:col>
      <xdr:colOff>1011797</xdr:colOff>
      <xdr:row>1144</xdr:row>
      <xdr:rowOff>698500</xdr:rowOff>
    </xdr:to>
    <xdr:pic>
      <xdr:nvPicPr>
        <xdr:cNvPr id="9355" name="Obrázek 9354"/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01762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167621</xdr:colOff>
      <xdr:row>1145</xdr:row>
      <xdr:rowOff>63500</xdr:rowOff>
    </xdr:from>
    <xdr:to>
      <xdr:col>8</xdr:col>
      <xdr:colOff>1213503</xdr:colOff>
      <xdr:row>1145</xdr:row>
      <xdr:rowOff>698500</xdr:rowOff>
    </xdr:to>
    <xdr:pic>
      <xdr:nvPicPr>
        <xdr:cNvPr id="9356" name="Obrázek 9355"/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0396" y="1402524500"/>
          <a:ext cx="1045882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1146</xdr:row>
      <xdr:rowOff>63500</xdr:rowOff>
    </xdr:from>
    <xdr:to>
      <xdr:col>8</xdr:col>
      <xdr:colOff>1004328</xdr:colOff>
      <xdr:row>1146</xdr:row>
      <xdr:rowOff>698500</xdr:rowOff>
    </xdr:to>
    <xdr:pic>
      <xdr:nvPicPr>
        <xdr:cNvPr id="9357" name="Obrázek 9356"/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403286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1147</xdr:row>
      <xdr:rowOff>63500</xdr:rowOff>
    </xdr:from>
    <xdr:to>
      <xdr:col>8</xdr:col>
      <xdr:colOff>1161209</xdr:colOff>
      <xdr:row>1147</xdr:row>
      <xdr:rowOff>698500</xdr:rowOff>
    </xdr:to>
    <xdr:pic>
      <xdr:nvPicPr>
        <xdr:cNvPr id="9358" name="Obrázek 9357"/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4048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1148</xdr:row>
      <xdr:rowOff>63500</xdr:rowOff>
    </xdr:from>
    <xdr:to>
      <xdr:col>8</xdr:col>
      <xdr:colOff>1161209</xdr:colOff>
      <xdr:row>1148</xdr:row>
      <xdr:rowOff>698500</xdr:rowOff>
    </xdr:to>
    <xdr:pic>
      <xdr:nvPicPr>
        <xdr:cNvPr id="9359" name="Obrázek 9358"/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4810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1149</xdr:row>
      <xdr:rowOff>63500</xdr:rowOff>
    </xdr:from>
    <xdr:to>
      <xdr:col>8</xdr:col>
      <xdr:colOff>1161209</xdr:colOff>
      <xdr:row>1149</xdr:row>
      <xdr:rowOff>698500</xdr:rowOff>
    </xdr:to>
    <xdr:pic>
      <xdr:nvPicPr>
        <xdr:cNvPr id="9360" name="Obrázek 9359"/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5572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219915</xdr:colOff>
      <xdr:row>1150</xdr:row>
      <xdr:rowOff>63500</xdr:rowOff>
    </xdr:from>
    <xdr:to>
      <xdr:col>8</xdr:col>
      <xdr:colOff>1161209</xdr:colOff>
      <xdr:row>1150</xdr:row>
      <xdr:rowOff>698500</xdr:rowOff>
    </xdr:to>
    <xdr:pic>
      <xdr:nvPicPr>
        <xdr:cNvPr id="9361" name="Obrázek 9360"/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2690" y="1406334500"/>
          <a:ext cx="941294" cy="635000"/>
        </a:xfrm>
        <a:prstGeom prst="rect">
          <a:avLst/>
        </a:prstGeom>
      </xdr:spPr>
    </xdr:pic>
    <xdr:clientData/>
  </xdr:twoCellAnchor>
  <xdr:twoCellAnchor>
    <xdr:from>
      <xdr:col>8</xdr:col>
      <xdr:colOff>324504</xdr:colOff>
      <xdr:row>1151</xdr:row>
      <xdr:rowOff>63500</xdr:rowOff>
    </xdr:from>
    <xdr:to>
      <xdr:col>8</xdr:col>
      <xdr:colOff>1056622</xdr:colOff>
      <xdr:row>1151</xdr:row>
      <xdr:rowOff>698500</xdr:rowOff>
    </xdr:to>
    <xdr:pic>
      <xdr:nvPicPr>
        <xdr:cNvPr id="9362" name="Obrázek 9361"/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79" y="1407096500"/>
          <a:ext cx="732118" cy="635000"/>
        </a:xfrm>
        <a:prstGeom prst="rect">
          <a:avLst/>
        </a:prstGeom>
      </xdr:spPr>
    </xdr:pic>
    <xdr:clientData/>
  </xdr:twoCellAnchor>
  <xdr:twoCellAnchor>
    <xdr:from>
      <xdr:col>8</xdr:col>
      <xdr:colOff>320768</xdr:colOff>
      <xdr:row>1152</xdr:row>
      <xdr:rowOff>63500</xdr:rowOff>
    </xdr:from>
    <xdr:to>
      <xdr:col>8</xdr:col>
      <xdr:colOff>1060356</xdr:colOff>
      <xdr:row>1152</xdr:row>
      <xdr:rowOff>698500</xdr:rowOff>
    </xdr:to>
    <xdr:pic>
      <xdr:nvPicPr>
        <xdr:cNvPr id="9363" name="Obrázek 9362"/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543" y="1407858500"/>
          <a:ext cx="739588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1153</xdr:row>
      <xdr:rowOff>63500</xdr:rowOff>
    </xdr:from>
    <xdr:to>
      <xdr:col>8</xdr:col>
      <xdr:colOff>1071563</xdr:colOff>
      <xdr:row>1153</xdr:row>
      <xdr:rowOff>698500</xdr:rowOff>
    </xdr:to>
    <xdr:pic>
      <xdr:nvPicPr>
        <xdr:cNvPr id="9364" name="Obrázek 9363"/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08620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160150</xdr:colOff>
      <xdr:row>1154</xdr:row>
      <xdr:rowOff>63500</xdr:rowOff>
    </xdr:from>
    <xdr:to>
      <xdr:col>8</xdr:col>
      <xdr:colOff>1220974</xdr:colOff>
      <xdr:row>1154</xdr:row>
      <xdr:rowOff>698500</xdr:rowOff>
    </xdr:to>
    <xdr:pic>
      <xdr:nvPicPr>
        <xdr:cNvPr id="9365" name="Obrázek 9364"/>
        <xdr:cNvPicPr>
          <a:picLocks noChangeAspect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2925" y="1409382500"/>
          <a:ext cx="1060824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1155</xdr:row>
      <xdr:rowOff>63500</xdr:rowOff>
    </xdr:from>
    <xdr:to>
      <xdr:col>8</xdr:col>
      <xdr:colOff>1008063</xdr:colOff>
      <xdr:row>1155</xdr:row>
      <xdr:rowOff>698500</xdr:rowOff>
    </xdr:to>
    <xdr:pic>
      <xdr:nvPicPr>
        <xdr:cNvPr id="9366" name="Obrázek 9365"/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10144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402944</xdr:colOff>
      <xdr:row>1156</xdr:row>
      <xdr:rowOff>63500</xdr:rowOff>
    </xdr:from>
    <xdr:to>
      <xdr:col>8</xdr:col>
      <xdr:colOff>978179</xdr:colOff>
      <xdr:row>1156</xdr:row>
      <xdr:rowOff>698500</xdr:rowOff>
    </xdr:to>
    <xdr:pic>
      <xdr:nvPicPr>
        <xdr:cNvPr id="9367" name="Obrázek 9366"/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5719" y="1410906500"/>
          <a:ext cx="575235" cy="635000"/>
        </a:xfrm>
        <a:prstGeom prst="rect">
          <a:avLst/>
        </a:prstGeom>
      </xdr:spPr>
    </xdr:pic>
    <xdr:clientData/>
  </xdr:twoCellAnchor>
  <xdr:twoCellAnchor>
    <xdr:from>
      <xdr:col>8</xdr:col>
      <xdr:colOff>313299</xdr:colOff>
      <xdr:row>1157</xdr:row>
      <xdr:rowOff>63500</xdr:rowOff>
    </xdr:from>
    <xdr:to>
      <xdr:col>8</xdr:col>
      <xdr:colOff>1067828</xdr:colOff>
      <xdr:row>1157</xdr:row>
      <xdr:rowOff>698500</xdr:rowOff>
    </xdr:to>
    <xdr:pic>
      <xdr:nvPicPr>
        <xdr:cNvPr id="9368" name="Obrázek 9367"/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6074" y="1411668500"/>
          <a:ext cx="75452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1158</xdr:row>
      <xdr:rowOff>63500</xdr:rowOff>
    </xdr:from>
    <xdr:to>
      <xdr:col>8</xdr:col>
      <xdr:colOff>1011797</xdr:colOff>
      <xdr:row>1158</xdr:row>
      <xdr:rowOff>698500</xdr:rowOff>
    </xdr:to>
    <xdr:pic>
      <xdr:nvPicPr>
        <xdr:cNvPr id="9369" name="Obrázek 9368"/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2430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399210</xdr:colOff>
      <xdr:row>1159</xdr:row>
      <xdr:rowOff>63500</xdr:rowOff>
    </xdr:from>
    <xdr:to>
      <xdr:col>8</xdr:col>
      <xdr:colOff>981916</xdr:colOff>
      <xdr:row>1159</xdr:row>
      <xdr:rowOff>698500</xdr:rowOff>
    </xdr:to>
    <xdr:pic>
      <xdr:nvPicPr>
        <xdr:cNvPr id="9370" name="Obrázek 9369"/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1985" y="1413192500"/>
          <a:ext cx="582706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1160</xdr:row>
      <xdr:rowOff>63500</xdr:rowOff>
    </xdr:from>
    <xdr:to>
      <xdr:col>8</xdr:col>
      <xdr:colOff>1071563</xdr:colOff>
      <xdr:row>1160</xdr:row>
      <xdr:rowOff>698500</xdr:rowOff>
    </xdr:to>
    <xdr:pic>
      <xdr:nvPicPr>
        <xdr:cNvPr id="9371" name="Obrázek 9370"/>
        <xdr:cNvPicPr>
          <a:picLocks noChangeAspect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13954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1161</xdr:row>
      <xdr:rowOff>63500</xdr:rowOff>
    </xdr:from>
    <xdr:to>
      <xdr:col>8</xdr:col>
      <xdr:colOff>1011797</xdr:colOff>
      <xdr:row>1161</xdr:row>
      <xdr:rowOff>698500</xdr:rowOff>
    </xdr:to>
    <xdr:pic>
      <xdr:nvPicPr>
        <xdr:cNvPr id="9372" name="Obrázek 9371"/>
        <xdr:cNvPicPr>
          <a:picLocks noChangeAspect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4716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1162</xdr:row>
      <xdr:rowOff>63500</xdr:rowOff>
    </xdr:from>
    <xdr:to>
      <xdr:col>8</xdr:col>
      <xdr:colOff>1011797</xdr:colOff>
      <xdr:row>1162</xdr:row>
      <xdr:rowOff>698500</xdr:rowOff>
    </xdr:to>
    <xdr:pic>
      <xdr:nvPicPr>
        <xdr:cNvPr id="9373" name="Obrázek 9372"/>
        <xdr:cNvPicPr>
          <a:picLocks noChangeAspect="1"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15478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384268</xdr:colOff>
      <xdr:row>1165</xdr:row>
      <xdr:rowOff>63500</xdr:rowOff>
    </xdr:from>
    <xdr:to>
      <xdr:col>8</xdr:col>
      <xdr:colOff>996856</xdr:colOff>
      <xdr:row>1165</xdr:row>
      <xdr:rowOff>698500</xdr:rowOff>
    </xdr:to>
    <xdr:pic>
      <xdr:nvPicPr>
        <xdr:cNvPr id="9374" name="Obrázek 9373"/>
        <xdr:cNvPicPr>
          <a:picLocks noChangeAspect="1"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043" y="1417764500"/>
          <a:ext cx="612588" cy="635000"/>
        </a:xfrm>
        <a:prstGeom prst="rect">
          <a:avLst/>
        </a:prstGeom>
      </xdr:spPr>
    </xdr:pic>
    <xdr:clientData/>
  </xdr:twoCellAnchor>
  <xdr:twoCellAnchor>
    <xdr:from>
      <xdr:col>8</xdr:col>
      <xdr:colOff>186299</xdr:colOff>
      <xdr:row>1166</xdr:row>
      <xdr:rowOff>63500</xdr:rowOff>
    </xdr:from>
    <xdr:to>
      <xdr:col>8</xdr:col>
      <xdr:colOff>1194828</xdr:colOff>
      <xdr:row>1166</xdr:row>
      <xdr:rowOff>698500</xdr:rowOff>
    </xdr:to>
    <xdr:pic>
      <xdr:nvPicPr>
        <xdr:cNvPr id="9375" name="Obrázek 9374"/>
        <xdr:cNvPicPr>
          <a:picLocks noChangeAspect="1"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9074" y="1418526500"/>
          <a:ext cx="1008529" cy="635000"/>
        </a:xfrm>
        <a:prstGeom prst="rect">
          <a:avLst/>
        </a:prstGeom>
      </xdr:spPr>
    </xdr:pic>
    <xdr:clientData/>
  </xdr:twoCellAnchor>
  <xdr:twoCellAnchor>
    <xdr:from>
      <xdr:col>8</xdr:col>
      <xdr:colOff>182563</xdr:colOff>
      <xdr:row>1167</xdr:row>
      <xdr:rowOff>63500</xdr:rowOff>
    </xdr:from>
    <xdr:to>
      <xdr:col>8</xdr:col>
      <xdr:colOff>1198563</xdr:colOff>
      <xdr:row>1167</xdr:row>
      <xdr:rowOff>698500</xdr:rowOff>
    </xdr:to>
    <xdr:pic>
      <xdr:nvPicPr>
        <xdr:cNvPr id="9376" name="Obrázek 9375"/>
        <xdr:cNvPicPr>
          <a:picLocks noChangeAspect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5338" y="1419288500"/>
          <a:ext cx="1016000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1168</xdr:row>
      <xdr:rowOff>63500</xdr:rowOff>
    </xdr:from>
    <xdr:to>
      <xdr:col>8</xdr:col>
      <xdr:colOff>1206033</xdr:colOff>
      <xdr:row>1168</xdr:row>
      <xdr:rowOff>698500</xdr:rowOff>
    </xdr:to>
    <xdr:pic>
      <xdr:nvPicPr>
        <xdr:cNvPr id="9377" name="Obrázek 9376"/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20050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373063</xdr:colOff>
      <xdr:row>1169</xdr:row>
      <xdr:rowOff>63500</xdr:rowOff>
    </xdr:from>
    <xdr:to>
      <xdr:col>8</xdr:col>
      <xdr:colOff>1008063</xdr:colOff>
      <xdr:row>1169</xdr:row>
      <xdr:rowOff>698500</xdr:rowOff>
    </xdr:to>
    <xdr:pic>
      <xdr:nvPicPr>
        <xdr:cNvPr id="9378" name="Obrázek 9377"/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8" y="1420812500"/>
          <a:ext cx="635000" cy="635000"/>
        </a:xfrm>
        <a:prstGeom prst="rect">
          <a:avLst/>
        </a:prstGeom>
      </xdr:spPr>
    </xdr:pic>
    <xdr:clientData/>
  </xdr:twoCellAnchor>
  <xdr:twoCellAnchor>
    <xdr:from>
      <xdr:col>8</xdr:col>
      <xdr:colOff>376799</xdr:colOff>
      <xdr:row>1170</xdr:row>
      <xdr:rowOff>63500</xdr:rowOff>
    </xdr:from>
    <xdr:to>
      <xdr:col>8</xdr:col>
      <xdr:colOff>1004328</xdr:colOff>
      <xdr:row>1170</xdr:row>
      <xdr:rowOff>698500</xdr:rowOff>
    </xdr:to>
    <xdr:pic>
      <xdr:nvPicPr>
        <xdr:cNvPr id="9379" name="Obrázek 9378"/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9574" y="1421574500"/>
          <a:ext cx="627529" cy="635000"/>
        </a:xfrm>
        <a:prstGeom prst="rect">
          <a:avLst/>
        </a:prstGeom>
      </xdr:spPr>
    </xdr:pic>
    <xdr:clientData/>
  </xdr:twoCellAnchor>
  <xdr:twoCellAnchor>
    <xdr:from>
      <xdr:col>8</xdr:col>
      <xdr:colOff>309563</xdr:colOff>
      <xdr:row>1171</xdr:row>
      <xdr:rowOff>63500</xdr:rowOff>
    </xdr:from>
    <xdr:to>
      <xdr:col>8</xdr:col>
      <xdr:colOff>1071563</xdr:colOff>
      <xdr:row>1171</xdr:row>
      <xdr:rowOff>698500</xdr:rowOff>
    </xdr:to>
    <xdr:pic>
      <xdr:nvPicPr>
        <xdr:cNvPr id="9380" name="Obrázek 9379"/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2338" y="1422336500"/>
          <a:ext cx="762000" cy="635000"/>
        </a:xfrm>
        <a:prstGeom prst="rect">
          <a:avLst/>
        </a:prstGeom>
      </xdr:spPr>
    </xdr:pic>
    <xdr:clientData/>
  </xdr:twoCellAnchor>
  <xdr:twoCellAnchor>
    <xdr:from>
      <xdr:col>8</xdr:col>
      <xdr:colOff>305826</xdr:colOff>
      <xdr:row>1172</xdr:row>
      <xdr:rowOff>63500</xdr:rowOff>
    </xdr:from>
    <xdr:to>
      <xdr:col>8</xdr:col>
      <xdr:colOff>1075297</xdr:colOff>
      <xdr:row>1172</xdr:row>
      <xdr:rowOff>698500</xdr:rowOff>
    </xdr:to>
    <xdr:pic>
      <xdr:nvPicPr>
        <xdr:cNvPr id="9381" name="Obrázek 9380"/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601" y="1423098500"/>
          <a:ext cx="769471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1174</xdr:row>
      <xdr:rowOff>63500</xdr:rowOff>
    </xdr:from>
    <xdr:to>
      <xdr:col>8</xdr:col>
      <xdr:colOff>1000592</xdr:colOff>
      <xdr:row>1174</xdr:row>
      <xdr:rowOff>698500</xdr:rowOff>
    </xdr:to>
    <xdr:pic>
      <xdr:nvPicPr>
        <xdr:cNvPr id="9382" name="Obrázek 9381"/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4622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369326</xdr:colOff>
      <xdr:row>1175</xdr:row>
      <xdr:rowOff>63500</xdr:rowOff>
    </xdr:from>
    <xdr:to>
      <xdr:col>8</xdr:col>
      <xdr:colOff>1011797</xdr:colOff>
      <xdr:row>1175</xdr:row>
      <xdr:rowOff>698500</xdr:rowOff>
    </xdr:to>
    <xdr:pic>
      <xdr:nvPicPr>
        <xdr:cNvPr id="9383" name="Obrázek 9382"/>
        <xdr:cNvPicPr>
          <a:picLocks noChangeAspect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2101" y="1425384500"/>
          <a:ext cx="642471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1176</xdr:row>
      <xdr:rowOff>63500</xdr:rowOff>
    </xdr:from>
    <xdr:to>
      <xdr:col>8</xdr:col>
      <xdr:colOff>1000592</xdr:colOff>
      <xdr:row>1176</xdr:row>
      <xdr:rowOff>698500</xdr:rowOff>
    </xdr:to>
    <xdr:pic>
      <xdr:nvPicPr>
        <xdr:cNvPr id="9384" name="Obrázek 9383"/>
        <xdr:cNvPicPr>
          <a:picLocks noChangeAspect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6146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380533</xdr:colOff>
      <xdr:row>1177</xdr:row>
      <xdr:rowOff>63500</xdr:rowOff>
    </xdr:from>
    <xdr:to>
      <xdr:col>8</xdr:col>
      <xdr:colOff>1000592</xdr:colOff>
      <xdr:row>1177</xdr:row>
      <xdr:rowOff>698500</xdr:rowOff>
    </xdr:to>
    <xdr:pic>
      <xdr:nvPicPr>
        <xdr:cNvPr id="9385" name="Obrázek 9384"/>
        <xdr:cNvPicPr>
          <a:picLocks noChangeAspect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3308" y="1426908500"/>
          <a:ext cx="620059" cy="635000"/>
        </a:xfrm>
        <a:prstGeom prst="rect">
          <a:avLst/>
        </a:prstGeom>
      </xdr:spPr>
    </xdr:pic>
    <xdr:clientData/>
  </xdr:twoCellAnchor>
  <xdr:twoCellAnchor>
    <xdr:from>
      <xdr:col>8</xdr:col>
      <xdr:colOff>290886</xdr:colOff>
      <xdr:row>1178</xdr:row>
      <xdr:rowOff>63500</xdr:rowOff>
    </xdr:from>
    <xdr:to>
      <xdr:col>8</xdr:col>
      <xdr:colOff>1090239</xdr:colOff>
      <xdr:row>1178</xdr:row>
      <xdr:rowOff>698500</xdr:rowOff>
    </xdr:to>
    <xdr:pic>
      <xdr:nvPicPr>
        <xdr:cNvPr id="9386" name="Obrázek 9385"/>
        <xdr:cNvPicPr>
          <a:picLocks noChangeAspect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427670500"/>
          <a:ext cx="799353" cy="635000"/>
        </a:xfrm>
        <a:prstGeom prst="rect">
          <a:avLst/>
        </a:prstGeom>
      </xdr:spPr>
    </xdr:pic>
    <xdr:clientData/>
  </xdr:twoCellAnchor>
  <xdr:twoCellAnchor>
    <xdr:from>
      <xdr:col>8</xdr:col>
      <xdr:colOff>290886</xdr:colOff>
      <xdr:row>1179</xdr:row>
      <xdr:rowOff>63500</xdr:rowOff>
    </xdr:from>
    <xdr:to>
      <xdr:col>8</xdr:col>
      <xdr:colOff>1090239</xdr:colOff>
      <xdr:row>1179</xdr:row>
      <xdr:rowOff>698500</xdr:rowOff>
    </xdr:to>
    <xdr:pic>
      <xdr:nvPicPr>
        <xdr:cNvPr id="9387" name="Obrázek 9386"/>
        <xdr:cNvPicPr>
          <a:picLocks noChangeAspect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3661" y="1428432500"/>
          <a:ext cx="799353" cy="635000"/>
        </a:xfrm>
        <a:prstGeom prst="rect">
          <a:avLst/>
        </a:prstGeom>
      </xdr:spPr>
    </xdr:pic>
    <xdr:clientData/>
  </xdr:twoCellAnchor>
  <xdr:twoCellAnchor>
    <xdr:from>
      <xdr:col>8</xdr:col>
      <xdr:colOff>294621</xdr:colOff>
      <xdr:row>1180</xdr:row>
      <xdr:rowOff>63500</xdr:rowOff>
    </xdr:from>
    <xdr:to>
      <xdr:col>8</xdr:col>
      <xdr:colOff>1086503</xdr:colOff>
      <xdr:row>1180</xdr:row>
      <xdr:rowOff>698500</xdr:rowOff>
    </xdr:to>
    <xdr:pic>
      <xdr:nvPicPr>
        <xdr:cNvPr id="9388" name="Obrázek 9387"/>
        <xdr:cNvPicPr>
          <a:picLocks noChangeAspect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7396" y="1429194500"/>
          <a:ext cx="791882" cy="635000"/>
        </a:xfrm>
        <a:prstGeom prst="rect">
          <a:avLst/>
        </a:prstGeom>
      </xdr:spPr>
    </xdr:pic>
    <xdr:clientData/>
  </xdr:twoCellAnchor>
  <xdr:twoCellAnchor>
    <xdr:from>
      <xdr:col>8</xdr:col>
      <xdr:colOff>175092</xdr:colOff>
      <xdr:row>1181</xdr:row>
      <xdr:rowOff>63500</xdr:rowOff>
    </xdr:from>
    <xdr:to>
      <xdr:col>8</xdr:col>
      <xdr:colOff>1206033</xdr:colOff>
      <xdr:row>1181</xdr:row>
      <xdr:rowOff>698500</xdr:rowOff>
    </xdr:to>
    <xdr:pic>
      <xdr:nvPicPr>
        <xdr:cNvPr id="9389" name="Obrázek 9388"/>
        <xdr:cNvPicPr>
          <a:picLocks noChangeAspect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7867" y="1429956500"/>
          <a:ext cx="1030941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1182</xdr:row>
      <xdr:rowOff>63500</xdr:rowOff>
    </xdr:from>
    <xdr:to>
      <xdr:col>8</xdr:col>
      <xdr:colOff>1224709</xdr:colOff>
      <xdr:row>1182</xdr:row>
      <xdr:rowOff>698500</xdr:rowOff>
    </xdr:to>
    <xdr:pic>
      <xdr:nvPicPr>
        <xdr:cNvPr id="9390" name="Obrázek 9389"/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430718500"/>
          <a:ext cx="1068294" cy="635000"/>
        </a:xfrm>
        <a:prstGeom prst="rect">
          <a:avLst/>
        </a:prstGeom>
      </xdr:spPr>
    </xdr:pic>
    <xdr:clientData/>
  </xdr:twoCellAnchor>
  <xdr:twoCellAnchor>
    <xdr:from>
      <xdr:col>8</xdr:col>
      <xdr:colOff>156415</xdr:colOff>
      <xdr:row>1183</xdr:row>
      <xdr:rowOff>63500</xdr:rowOff>
    </xdr:from>
    <xdr:to>
      <xdr:col>8</xdr:col>
      <xdr:colOff>1224709</xdr:colOff>
      <xdr:row>1183</xdr:row>
      <xdr:rowOff>698500</xdr:rowOff>
    </xdr:to>
    <xdr:pic>
      <xdr:nvPicPr>
        <xdr:cNvPr id="9391" name="Obrázek 9390"/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190" y="1431480500"/>
          <a:ext cx="1068294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W1197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109375" defaultRowHeight="14.4" x14ac:dyDescent="0.3"/>
  <cols>
    <col min="1" max="1" width="17.6640625" style="3" bestFit="1" customWidth="1"/>
    <col min="2" max="2" width="16.33203125" style="4" customWidth="1"/>
    <col min="3" max="3" width="19.33203125" style="10" customWidth="1"/>
    <col min="4" max="4" width="31.44140625" style="6" customWidth="1"/>
    <col min="5" max="5" width="19.6640625" style="6" customWidth="1"/>
    <col min="6" max="6" width="14.109375" style="6" customWidth="1"/>
    <col min="7" max="7" width="12.88671875" style="6" customWidth="1"/>
    <col min="8" max="8" width="17" style="3" customWidth="1"/>
    <col min="9" max="9" width="20.6640625" style="3" customWidth="1"/>
    <col min="10" max="10" width="21" style="15" customWidth="1"/>
    <col min="11" max="17" width="21" style="6" customWidth="1"/>
    <col min="18" max="18" width="17.33203125" style="6" customWidth="1"/>
    <col min="19" max="23" width="15.5546875" style="6" customWidth="1"/>
    <col min="24" max="24" width="9.109375" style="3" customWidth="1"/>
    <col min="25" max="25" width="9.109375" style="3"/>
    <col min="26" max="26" width="18.5546875" style="3" bestFit="1" customWidth="1"/>
    <col min="27" max="16384" width="9.109375" style="3"/>
  </cols>
  <sheetData>
    <row r="1" spans="1:23" s="1" customFormat="1" x14ac:dyDescent="0.3">
      <c r="A1" s="1" t="s">
        <v>0</v>
      </c>
      <c r="B1" s="2" t="s">
        <v>1</v>
      </c>
      <c r="C1" s="12" t="s">
        <v>2</v>
      </c>
      <c r="D1" s="5" t="s">
        <v>1752</v>
      </c>
      <c r="E1" s="5" t="s">
        <v>1803</v>
      </c>
      <c r="F1" s="5" t="s">
        <v>1753</v>
      </c>
      <c r="G1" s="11" t="s">
        <v>454</v>
      </c>
      <c r="H1" s="8" t="s">
        <v>1758</v>
      </c>
      <c r="I1" s="1" t="s">
        <v>1809</v>
      </c>
      <c r="J1" s="17" t="s">
        <v>2939</v>
      </c>
      <c r="K1" s="18" t="s">
        <v>2940</v>
      </c>
      <c r="L1" s="18" t="s">
        <v>2941</v>
      </c>
      <c r="M1" s="14" t="s">
        <v>1891</v>
      </c>
      <c r="N1" s="14" t="s">
        <v>2902</v>
      </c>
      <c r="O1" s="14" t="s">
        <v>2903</v>
      </c>
      <c r="P1" s="14" t="s">
        <v>2904</v>
      </c>
      <c r="Q1" s="14" t="s">
        <v>2905</v>
      </c>
      <c r="R1" s="14" t="s">
        <v>1892</v>
      </c>
      <c r="S1" s="14" t="s">
        <v>2683</v>
      </c>
      <c r="T1" s="14" t="s">
        <v>2754</v>
      </c>
      <c r="U1" s="14" t="s">
        <v>2755</v>
      </c>
      <c r="V1" s="14" t="s">
        <v>2684</v>
      </c>
      <c r="W1" s="14" t="s">
        <v>2685</v>
      </c>
    </row>
    <row r="2" spans="1:23" ht="60" customHeight="1" x14ac:dyDescent="0.3">
      <c r="A2" s="3" t="s">
        <v>3</v>
      </c>
      <c r="B2" s="4">
        <v>8590507345398</v>
      </c>
      <c r="C2" s="10" t="s">
        <v>2549</v>
      </c>
      <c r="D2" s="6" t="s">
        <v>2116</v>
      </c>
      <c r="E2" s="6" t="s">
        <v>1754</v>
      </c>
      <c r="F2" s="3" t="s">
        <v>1804</v>
      </c>
      <c r="G2" s="6" t="s">
        <v>455</v>
      </c>
      <c r="H2" s="6" t="str">
        <f t="shared" ref="H2:H65" si="0">F2&amp;" - "&amp;G2</f>
        <v>Bath mats - GRUND 2019</v>
      </c>
      <c r="J2" s="15" t="s">
        <v>3020</v>
      </c>
      <c r="K2" s="6" t="str">
        <f>IFERROR(VLOOKUP(J2*1,ChangeLog!K:L,2,FALSE),"")</f>
        <v>Bidet s ostrými rohy</v>
      </c>
      <c r="L2" s="6" t="str">
        <f>IFERROR(VLOOKUP(K2,ChangeLog!L:N,3,FALSE),"")</f>
        <v>Malý koberec</v>
      </c>
      <c r="M2" s="6" t="s">
        <v>2010</v>
      </c>
      <c r="R2" s="6" t="s">
        <v>1897</v>
      </c>
      <c r="S2" s="6" t="s">
        <v>1934</v>
      </c>
      <c r="T2" s="6" t="s">
        <v>2756</v>
      </c>
      <c r="U2" s="6" t="s">
        <v>2686</v>
      </c>
      <c r="V2" s="6" t="s">
        <v>2799</v>
      </c>
      <c r="W2" s="6" t="s">
        <v>1934</v>
      </c>
    </row>
    <row r="3" spans="1:23" ht="60" customHeight="1" x14ac:dyDescent="0.3">
      <c r="A3" s="3" t="s">
        <v>4</v>
      </c>
      <c r="B3" s="4">
        <v>8590507345404</v>
      </c>
      <c r="C3" s="10" t="s">
        <v>2549</v>
      </c>
      <c r="D3" s="6" t="s">
        <v>456</v>
      </c>
      <c r="E3" s="6" t="s">
        <v>1754</v>
      </c>
      <c r="F3" s="3" t="s">
        <v>1804</v>
      </c>
      <c r="G3" s="6" t="s">
        <v>455</v>
      </c>
      <c r="H3" s="6" t="str">
        <f t="shared" si="0"/>
        <v>Bath mats - GRUND 2019</v>
      </c>
      <c r="J3" s="15" t="s">
        <v>3021</v>
      </c>
      <c r="K3" s="6" t="str">
        <f>IFERROR(VLOOKUP(J3*1,ChangeLog!K:L,2,FALSE),"")</f>
        <v>Ovál s ostrými rohy</v>
      </c>
      <c r="L3" s="6" t="str">
        <f>IFERROR(VLOOKUP(K3,ChangeLog!L:N,3,FALSE),"")</f>
        <v>Velký koberec</v>
      </c>
      <c r="M3" s="6" t="s">
        <v>2007</v>
      </c>
      <c r="R3" s="6" t="s">
        <v>1898</v>
      </c>
      <c r="S3" s="6" t="s">
        <v>1934</v>
      </c>
      <c r="T3" s="6" t="s">
        <v>2756</v>
      </c>
      <c r="U3" s="6" t="s">
        <v>2687</v>
      </c>
      <c r="V3" s="6" t="s">
        <v>2799</v>
      </c>
      <c r="W3" s="6" t="s">
        <v>1934</v>
      </c>
    </row>
    <row r="4" spans="1:23" ht="60" customHeight="1" x14ac:dyDescent="0.3">
      <c r="A4" s="3" t="s">
        <v>5</v>
      </c>
      <c r="B4" s="4">
        <v>8590507345411</v>
      </c>
      <c r="C4" s="10" t="s">
        <v>2549</v>
      </c>
      <c r="D4" s="6" t="s">
        <v>457</v>
      </c>
      <c r="E4" s="6" t="s">
        <v>1754</v>
      </c>
      <c r="F4" s="3" t="s">
        <v>1804</v>
      </c>
      <c r="G4" s="6" t="s">
        <v>455</v>
      </c>
      <c r="H4" s="6" t="str">
        <f t="shared" si="0"/>
        <v>Bath mats - GRUND 2019</v>
      </c>
      <c r="J4" s="15" t="s">
        <v>3021</v>
      </c>
      <c r="K4" s="6" t="str">
        <f>IFERROR(VLOOKUP(J4*1,ChangeLog!K:L,2,FALSE),"")</f>
        <v>Ovál s ostrými rohy</v>
      </c>
      <c r="L4" s="6" t="str">
        <f>IFERROR(VLOOKUP(K4,ChangeLog!L:N,3,FALSE),"")</f>
        <v>Velký koberec</v>
      </c>
      <c r="M4" s="6" t="s">
        <v>2007</v>
      </c>
      <c r="R4" s="6" t="s">
        <v>1899</v>
      </c>
      <c r="S4" s="6" t="s">
        <v>1934</v>
      </c>
      <c r="T4" s="6" t="s">
        <v>2756</v>
      </c>
      <c r="U4" s="6" t="s">
        <v>2687</v>
      </c>
      <c r="V4" s="6" t="s">
        <v>2799</v>
      </c>
      <c r="W4" s="6" t="s">
        <v>1934</v>
      </c>
    </row>
    <row r="5" spans="1:23" ht="60" customHeight="1" x14ac:dyDescent="0.3">
      <c r="A5" s="3" t="s">
        <v>6</v>
      </c>
      <c r="B5" s="4">
        <v>8590507282648</v>
      </c>
      <c r="C5" s="10" t="s">
        <v>2549</v>
      </c>
      <c r="D5" s="6" t="s">
        <v>2117</v>
      </c>
      <c r="E5" s="6" t="s">
        <v>1754</v>
      </c>
      <c r="F5" s="3" t="s">
        <v>1804</v>
      </c>
      <c r="G5" s="6" t="s">
        <v>455</v>
      </c>
      <c r="H5" s="6" t="str">
        <f t="shared" si="0"/>
        <v>Bath mats - GRUND 2019</v>
      </c>
      <c r="J5" s="15" t="s">
        <v>3020</v>
      </c>
      <c r="K5" s="6" t="str">
        <f>IFERROR(VLOOKUP(J5*1,ChangeLog!K:L,2,FALSE),"")</f>
        <v>Bidet s ostrými rohy</v>
      </c>
      <c r="L5" s="6" t="str">
        <f>IFERROR(VLOOKUP(K5,ChangeLog!L:N,3,FALSE),"")</f>
        <v>Malý koberec</v>
      </c>
      <c r="M5" s="6" t="s">
        <v>2010</v>
      </c>
      <c r="R5" s="6" t="s">
        <v>1897</v>
      </c>
      <c r="S5" s="6" t="s">
        <v>1935</v>
      </c>
      <c r="T5" s="6" t="s">
        <v>2688</v>
      </c>
      <c r="U5" s="6" t="s">
        <v>2688</v>
      </c>
      <c r="V5" s="6" t="s">
        <v>2800</v>
      </c>
      <c r="W5" s="6" t="s">
        <v>1935</v>
      </c>
    </row>
    <row r="6" spans="1:23" ht="60" customHeight="1" x14ac:dyDescent="0.3">
      <c r="A6" s="3" t="s">
        <v>7</v>
      </c>
      <c r="B6" s="4">
        <v>8590507282631</v>
      </c>
      <c r="C6" s="10" t="s">
        <v>2549</v>
      </c>
      <c r="D6" s="6" t="s">
        <v>458</v>
      </c>
      <c r="E6" s="6" t="s">
        <v>1754</v>
      </c>
      <c r="F6" s="3" t="s">
        <v>1804</v>
      </c>
      <c r="G6" s="6" t="s">
        <v>455</v>
      </c>
      <c r="H6" s="6" t="str">
        <f t="shared" si="0"/>
        <v>Bath mats - GRUND 2019</v>
      </c>
      <c r="J6" s="15" t="s">
        <v>3021</v>
      </c>
      <c r="K6" s="6" t="str">
        <f>IFERROR(VLOOKUP(J6*1,ChangeLog!K:L,2,FALSE),"")</f>
        <v>Ovál s ostrými rohy</v>
      </c>
      <c r="L6" s="6" t="str">
        <f>IFERROR(VLOOKUP(K6,ChangeLog!L:N,3,FALSE),"")</f>
        <v>Velký koberec</v>
      </c>
      <c r="M6" s="6" t="s">
        <v>2007</v>
      </c>
      <c r="R6" s="6" t="s">
        <v>1898</v>
      </c>
      <c r="S6" s="6" t="s">
        <v>1935</v>
      </c>
      <c r="T6" s="6" t="s">
        <v>2688</v>
      </c>
      <c r="U6" s="6" t="s">
        <v>2688</v>
      </c>
      <c r="V6" s="6" t="s">
        <v>2800</v>
      </c>
      <c r="W6" s="6" t="s">
        <v>1935</v>
      </c>
    </row>
    <row r="7" spans="1:23" ht="60" customHeight="1" x14ac:dyDescent="0.3">
      <c r="A7" s="3" t="s">
        <v>8</v>
      </c>
      <c r="B7" s="4">
        <v>8590507282624</v>
      </c>
      <c r="C7" s="10" t="s">
        <v>2549</v>
      </c>
      <c r="D7" s="6" t="s">
        <v>459</v>
      </c>
      <c r="E7" s="6" t="s">
        <v>1754</v>
      </c>
      <c r="F7" s="3" t="s">
        <v>1804</v>
      </c>
      <c r="G7" s="6" t="s">
        <v>455</v>
      </c>
      <c r="H7" s="6" t="str">
        <f t="shared" si="0"/>
        <v>Bath mats - GRUND 2019</v>
      </c>
      <c r="J7" s="15" t="s">
        <v>3021</v>
      </c>
      <c r="K7" s="6" t="str">
        <f>IFERROR(VLOOKUP(J7*1,ChangeLog!K:L,2,FALSE),"")</f>
        <v>Ovál s ostrými rohy</v>
      </c>
      <c r="L7" s="6" t="str">
        <f>IFERROR(VLOOKUP(K7,ChangeLog!L:N,3,FALSE),"")</f>
        <v>Velký koberec</v>
      </c>
      <c r="M7" s="6" t="s">
        <v>2007</v>
      </c>
      <c r="R7" s="6" t="s">
        <v>1899</v>
      </c>
      <c r="S7" s="6" t="s">
        <v>1935</v>
      </c>
      <c r="T7" s="6" t="s">
        <v>2688</v>
      </c>
      <c r="U7" s="6" t="s">
        <v>2688</v>
      </c>
      <c r="V7" s="6" t="s">
        <v>2800</v>
      </c>
      <c r="W7" s="6" t="s">
        <v>1935</v>
      </c>
    </row>
    <row r="8" spans="1:23" ht="60" customHeight="1" x14ac:dyDescent="0.3">
      <c r="A8" s="3" t="s">
        <v>45</v>
      </c>
      <c r="B8" s="4">
        <v>8590507343981</v>
      </c>
      <c r="C8" s="10" t="s">
        <v>2550</v>
      </c>
      <c r="D8" s="6" t="s">
        <v>2390</v>
      </c>
      <c r="E8" s="6" t="s">
        <v>1754</v>
      </c>
      <c r="F8" s="3" t="s">
        <v>1804</v>
      </c>
      <c r="G8" s="6" t="s">
        <v>455</v>
      </c>
      <c r="H8" s="6" t="str">
        <f t="shared" si="0"/>
        <v>Bath mats - GRUND 2019</v>
      </c>
      <c r="J8" s="15" t="s">
        <v>3022</v>
      </c>
      <c r="K8" s="6" t="str">
        <f>IFERROR(VLOOKUP(J8*1,ChangeLog!K:L,2,FALSE),"")</f>
        <v>Víko</v>
      </c>
      <c r="L8" s="6" t="str">
        <f>IFERROR(VLOOKUP(K8,ChangeLog!L:N,3,FALSE),"")</f>
        <v>Na víko od WC</v>
      </c>
      <c r="M8" s="6" t="s">
        <v>2006</v>
      </c>
      <c r="R8" s="6" t="s">
        <v>1900</v>
      </c>
      <c r="S8" s="6" t="s">
        <v>1936</v>
      </c>
      <c r="T8" s="6" t="s">
        <v>2757</v>
      </c>
      <c r="U8" s="6" t="s">
        <v>2689</v>
      </c>
      <c r="V8" s="6" t="s">
        <v>2689</v>
      </c>
      <c r="W8" s="6" t="s">
        <v>1936</v>
      </c>
    </row>
    <row r="9" spans="1:23" ht="60" customHeight="1" x14ac:dyDescent="0.3">
      <c r="A9" s="3" t="s">
        <v>46</v>
      </c>
      <c r="B9" s="4">
        <v>8594013128131</v>
      </c>
      <c r="C9" s="10" t="s">
        <v>2550</v>
      </c>
      <c r="D9" s="6" t="s">
        <v>2013</v>
      </c>
      <c r="E9" s="6" t="s">
        <v>1754</v>
      </c>
      <c r="F9" s="3" t="s">
        <v>1804</v>
      </c>
      <c r="G9" s="6" t="s">
        <v>455</v>
      </c>
      <c r="H9" s="6" t="str">
        <f t="shared" si="0"/>
        <v>Bath mats - GRUND 2019</v>
      </c>
      <c r="J9" s="15" t="s">
        <v>3023</v>
      </c>
      <c r="K9" s="6" t="str">
        <f>IFERROR(VLOOKUP(J9*1,ChangeLog!K:L,2,FALSE),"")</f>
        <v>WC s ostrými hranami</v>
      </c>
      <c r="L9" s="6" t="str">
        <f>IFERROR(VLOOKUP(K9,ChangeLog!L:N,3,FALSE),"")</f>
        <v>S výřezem pro WC</v>
      </c>
      <c r="M9" s="6" t="s">
        <v>2008</v>
      </c>
      <c r="R9" s="6" t="s">
        <v>1897</v>
      </c>
      <c r="S9" s="6" t="s">
        <v>1936</v>
      </c>
      <c r="T9" s="6" t="s">
        <v>2757</v>
      </c>
      <c r="U9" s="6" t="s">
        <v>2689</v>
      </c>
      <c r="V9" s="6" t="s">
        <v>2689</v>
      </c>
      <c r="W9" s="6" t="s">
        <v>1936</v>
      </c>
    </row>
    <row r="10" spans="1:23" ht="60" customHeight="1" x14ac:dyDescent="0.3">
      <c r="A10" s="3" t="s">
        <v>47</v>
      </c>
      <c r="B10" s="4">
        <v>8594013128162</v>
      </c>
      <c r="C10" s="10" t="s">
        <v>2550</v>
      </c>
      <c r="D10" s="6" t="s">
        <v>2118</v>
      </c>
      <c r="E10" s="6" t="s">
        <v>1754</v>
      </c>
      <c r="F10" s="3" t="s">
        <v>1804</v>
      </c>
      <c r="G10" s="6" t="s">
        <v>455</v>
      </c>
      <c r="H10" s="6" t="str">
        <f t="shared" si="0"/>
        <v>Bath mats - GRUND 2019</v>
      </c>
      <c r="J10" s="15" t="s">
        <v>3020</v>
      </c>
      <c r="K10" s="6" t="str">
        <f>IFERROR(VLOOKUP(J10*1,ChangeLog!K:L,2,FALSE),"")</f>
        <v>Bidet s ostrými rohy</v>
      </c>
      <c r="L10" s="6" t="str">
        <f>IFERROR(VLOOKUP(K10,ChangeLog!L:N,3,FALSE),"")</f>
        <v>Malý koberec</v>
      </c>
      <c r="M10" s="6" t="s">
        <v>2010</v>
      </c>
      <c r="R10" s="6" t="s">
        <v>1897</v>
      </c>
      <c r="S10" s="6" t="s">
        <v>1936</v>
      </c>
      <c r="T10" s="6" t="s">
        <v>2757</v>
      </c>
      <c r="U10" s="6" t="s">
        <v>2689</v>
      </c>
      <c r="V10" s="6" t="s">
        <v>2689</v>
      </c>
      <c r="W10" s="6" t="s">
        <v>1936</v>
      </c>
    </row>
    <row r="11" spans="1:23" ht="60" customHeight="1" x14ac:dyDescent="0.3">
      <c r="A11" s="3" t="s">
        <v>48</v>
      </c>
      <c r="B11" s="4">
        <v>8594013128148</v>
      </c>
      <c r="C11" s="10" t="s">
        <v>2550</v>
      </c>
      <c r="D11" s="6" t="s">
        <v>476</v>
      </c>
      <c r="E11" s="6" t="s">
        <v>1754</v>
      </c>
      <c r="F11" s="3" t="s">
        <v>1804</v>
      </c>
      <c r="G11" s="6" t="s">
        <v>455</v>
      </c>
      <c r="H11" s="6" t="str">
        <f t="shared" si="0"/>
        <v>Bath mats - GRUND 2019</v>
      </c>
      <c r="J11" s="15" t="s">
        <v>3021</v>
      </c>
      <c r="K11" s="6" t="str">
        <f>IFERROR(VLOOKUP(J11*1,ChangeLog!K:L,2,FALSE),"")</f>
        <v>Ovál s ostrými rohy</v>
      </c>
      <c r="L11" s="6" t="str">
        <f>IFERROR(VLOOKUP(K11,ChangeLog!L:N,3,FALSE),"")</f>
        <v>Velký koberec</v>
      </c>
      <c r="M11" s="6" t="s">
        <v>2007</v>
      </c>
      <c r="R11" s="6" t="s">
        <v>1898</v>
      </c>
      <c r="S11" s="6" t="s">
        <v>1936</v>
      </c>
      <c r="T11" s="6" t="s">
        <v>2757</v>
      </c>
      <c r="U11" s="6" t="s">
        <v>2689</v>
      </c>
      <c r="V11" s="6" t="s">
        <v>2689</v>
      </c>
      <c r="W11" s="6" t="s">
        <v>1936</v>
      </c>
    </row>
    <row r="12" spans="1:23" ht="60" customHeight="1" x14ac:dyDescent="0.3">
      <c r="A12" s="3" t="s">
        <v>49</v>
      </c>
      <c r="B12" s="4">
        <v>8594013128155</v>
      </c>
      <c r="C12" s="10" t="s">
        <v>2550</v>
      </c>
      <c r="D12" s="6" t="s">
        <v>477</v>
      </c>
      <c r="E12" s="6" t="s">
        <v>1754</v>
      </c>
      <c r="F12" s="3" t="s">
        <v>1804</v>
      </c>
      <c r="G12" s="6" t="s">
        <v>455</v>
      </c>
      <c r="H12" s="6" t="str">
        <f t="shared" si="0"/>
        <v>Bath mats - GRUND 2019</v>
      </c>
      <c r="J12" s="15" t="s">
        <v>3021</v>
      </c>
      <c r="K12" s="6" t="str">
        <f>IFERROR(VLOOKUP(J12*1,ChangeLog!K:L,2,FALSE),"")</f>
        <v>Ovál s ostrými rohy</v>
      </c>
      <c r="L12" s="6" t="str">
        <f>IFERROR(VLOOKUP(K12,ChangeLog!L:N,3,FALSE),"")</f>
        <v>Velký koberec</v>
      </c>
      <c r="M12" s="6" t="s">
        <v>2007</v>
      </c>
      <c r="R12" s="6" t="s">
        <v>1899</v>
      </c>
      <c r="S12" s="6" t="s">
        <v>1936</v>
      </c>
      <c r="T12" s="6" t="s">
        <v>2757</v>
      </c>
      <c r="U12" s="6" t="s">
        <v>2689</v>
      </c>
      <c r="V12" s="6" t="s">
        <v>2689</v>
      </c>
      <c r="W12" s="6" t="s">
        <v>1936</v>
      </c>
    </row>
    <row r="13" spans="1:23" ht="60" customHeight="1" x14ac:dyDescent="0.3">
      <c r="A13" s="3" t="s">
        <v>50</v>
      </c>
      <c r="B13" s="4">
        <v>8594013128179</v>
      </c>
      <c r="C13" s="10" t="s">
        <v>2550</v>
      </c>
      <c r="D13" s="6" t="s">
        <v>478</v>
      </c>
      <c r="E13" s="6" t="s">
        <v>1754</v>
      </c>
      <c r="F13" s="3" t="s">
        <v>1804</v>
      </c>
      <c r="G13" s="6" t="s">
        <v>455</v>
      </c>
      <c r="H13" s="6" t="str">
        <f t="shared" si="0"/>
        <v>Bath mats - GRUND 2019</v>
      </c>
      <c r="J13" s="15" t="s">
        <v>3021</v>
      </c>
      <c r="K13" s="6" t="str">
        <f>IFERROR(VLOOKUP(J13*1,ChangeLog!K:L,2,FALSE),"")</f>
        <v>Ovál s ostrými rohy</v>
      </c>
      <c r="L13" s="6" t="str">
        <f>IFERROR(VLOOKUP(K13,ChangeLog!L:N,3,FALSE),"")</f>
        <v>Velký koberec</v>
      </c>
      <c r="M13" s="6" t="s">
        <v>2007</v>
      </c>
      <c r="R13" s="6" t="s">
        <v>1901</v>
      </c>
      <c r="S13" s="6" t="s">
        <v>1936</v>
      </c>
      <c r="T13" s="6" t="s">
        <v>2757</v>
      </c>
      <c r="U13" s="6" t="s">
        <v>2689</v>
      </c>
      <c r="V13" s="6" t="s">
        <v>2689</v>
      </c>
      <c r="W13" s="6" t="s">
        <v>1936</v>
      </c>
    </row>
    <row r="14" spans="1:23" ht="60" customHeight="1" x14ac:dyDescent="0.3">
      <c r="A14" s="3" t="s">
        <v>39</v>
      </c>
      <c r="B14" s="4">
        <v>8590507344223</v>
      </c>
      <c r="C14" s="10" t="s">
        <v>2550</v>
      </c>
      <c r="D14" s="6" t="s">
        <v>2391</v>
      </c>
      <c r="E14" s="6" t="s">
        <v>1754</v>
      </c>
      <c r="F14" s="3" t="s">
        <v>1804</v>
      </c>
      <c r="G14" s="6" t="s">
        <v>455</v>
      </c>
      <c r="H14" s="6" t="str">
        <f t="shared" si="0"/>
        <v>Bath mats - GRUND 2019</v>
      </c>
      <c r="J14" s="15" t="s">
        <v>3022</v>
      </c>
      <c r="K14" s="6" t="str">
        <f>IFERROR(VLOOKUP(J14*1,ChangeLog!K:L,2,FALSE),"")</f>
        <v>Víko</v>
      </c>
      <c r="L14" s="6" t="str">
        <f>IFERROR(VLOOKUP(K14,ChangeLog!L:N,3,FALSE),"")</f>
        <v>Na víko od WC</v>
      </c>
      <c r="M14" s="6" t="s">
        <v>2006</v>
      </c>
      <c r="R14" s="6" t="s">
        <v>1900</v>
      </c>
      <c r="S14" s="6" t="s">
        <v>1937</v>
      </c>
      <c r="T14" s="6" t="s">
        <v>2758</v>
      </c>
      <c r="U14" s="6" t="s">
        <v>2690</v>
      </c>
      <c r="V14" s="6" t="s">
        <v>2801</v>
      </c>
      <c r="W14" s="6" t="s">
        <v>1937</v>
      </c>
    </row>
    <row r="15" spans="1:23" ht="60" customHeight="1" x14ac:dyDescent="0.3">
      <c r="A15" s="3" t="s">
        <v>40</v>
      </c>
      <c r="B15" s="4">
        <v>8590507344230</v>
      </c>
      <c r="C15" s="10" t="s">
        <v>2550</v>
      </c>
      <c r="D15" s="6" t="s">
        <v>2014</v>
      </c>
      <c r="E15" s="6" t="s">
        <v>1754</v>
      </c>
      <c r="F15" s="3" t="s">
        <v>1804</v>
      </c>
      <c r="G15" s="6" t="s">
        <v>455</v>
      </c>
      <c r="H15" s="6" t="str">
        <f t="shared" si="0"/>
        <v>Bath mats - GRUND 2019</v>
      </c>
      <c r="J15" s="15" t="s">
        <v>3023</v>
      </c>
      <c r="K15" s="6" t="str">
        <f>IFERROR(VLOOKUP(J15*1,ChangeLog!K:L,2,FALSE),"")</f>
        <v>WC s ostrými hranami</v>
      </c>
      <c r="L15" s="6" t="str">
        <f>IFERROR(VLOOKUP(K15,ChangeLog!L:N,3,FALSE),"")</f>
        <v>S výřezem pro WC</v>
      </c>
      <c r="M15" s="6" t="s">
        <v>2008</v>
      </c>
      <c r="R15" s="6" t="s">
        <v>1897</v>
      </c>
      <c r="S15" s="6" t="s">
        <v>1937</v>
      </c>
      <c r="T15" s="6" t="s">
        <v>2758</v>
      </c>
      <c r="U15" s="6" t="s">
        <v>2690</v>
      </c>
      <c r="V15" s="6" t="s">
        <v>2801</v>
      </c>
      <c r="W15" s="6" t="s">
        <v>1937</v>
      </c>
    </row>
    <row r="16" spans="1:23" ht="60" customHeight="1" x14ac:dyDescent="0.3">
      <c r="A16" s="3" t="s">
        <v>41</v>
      </c>
      <c r="B16" s="4">
        <v>8590507344247</v>
      </c>
      <c r="C16" s="10" t="s">
        <v>2550</v>
      </c>
      <c r="D16" s="6" t="s">
        <v>2119</v>
      </c>
      <c r="E16" s="6" t="s">
        <v>1754</v>
      </c>
      <c r="F16" s="3" t="s">
        <v>1804</v>
      </c>
      <c r="G16" s="6" t="s">
        <v>455</v>
      </c>
      <c r="H16" s="6" t="str">
        <f t="shared" si="0"/>
        <v>Bath mats - GRUND 2019</v>
      </c>
      <c r="J16" s="15" t="s">
        <v>3020</v>
      </c>
      <c r="K16" s="6" t="str">
        <f>IFERROR(VLOOKUP(J16*1,ChangeLog!K:L,2,FALSE),"")</f>
        <v>Bidet s ostrými rohy</v>
      </c>
      <c r="L16" s="6" t="str">
        <f>IFERROR(VLOOKUP(K16,ChangeLog!L:N,3,FALSE),"")</f>
        <v>Malý koberec</v>
      </c>
      <c r="M16" s="6" t="s">
        <v>2010</v>
      </c>
      <c r="R16" s="6" t="s">
        <v>1897</v>
      </c>
      <c r="S16" s="6" t="s">
        <v>1937</v>
      </c>
      <c r="T16" s="6" t="s">
        <v>2758</v>
      </c>
      <c r="U16" s="6" t="s">
        <v>2690</v>
      </c>
      <c r="V16" s="6" t="s">
        <v>2801</v>
      </c>
      <c r="W16" s="6" t="s">
        <v>1937</v>
      </c>
    </row>
    <row r="17" spans="1:23" ht="60" customHeight="1" x14ac:dyDescent="0.3">
      <c r="A17" s="3" t="s">
        <v>42</v>
      </c>
      <c r="B17" s="4">
        <v>8590507344254</v>
      </c>
      <c r="C17" s="10" t="s">
        <v>2550</v>
      </c>
      <c r="D17" s="6" t="s">
        <v>473</v>
      </c>
      <c r="E17" s="6" t="s">
        <v>1754</v>
      </c>
      <c r="F17" s="3" t="s">
        <v>1804</v>
      </c>
      <c r="G17" s="6" t="s">
        <v>455</v>
      </c>
      <c r="H17" s="6" t="str">
        <f t="shared" si="0"/>
        <v>Bath mats - GRUND 2019</v>
      </c>
      <c r="J17" s="15" t="s">
        <v>3021</v>
      </c>
      <c r="K17" s="6" t="str">
        <f>IFERROR(VLOOKUP(J17*1,ChangeLog!K:L,2,FALSE),"")</f>
        <v>Ovál s ostrými rohy</v>
      </c>
      <c r="L17" s="6" t="str">
        <f>IFERROR(VLOOKUP(K17,ChangeLog!L:N,3,FALSE),"")</f>
        <v>Velký koberec</v>
      </c>
      <c r="M17" s="6" t="s">
        <v>2007</v>
      </c>
      <c r="R17" s="6" t="s">
        <v>1898</v>
      </c>
      <c r="S17" s="6" t="s">
        <v>1937</v>
      </c>
      <c r="T17" s="6" t="s">
        <v>2758</v>
      </c>
      <c r="U17" s="6" t="s">
        <v>2690</v>
      </c>
      <c r="V17" s="6" t="s">
        <v>2801</v>
      </c>
      <c r="W17" s="6" t="s">
        <v>1937</v>
      </c>
    </row>
    <row r="18" spans="1:23" ht="60" customHeight="1" x14ac:dyDescent="0.3">
      <c r="A18" s="3" t="s">
        <v>43</v>
      </c>
      <c r="B18" s="4">
        <v>8590507344261</v>
      </c>
      <c r="C18" s="10" t="s">
        <v>2550</v>
      </c>
      <c r="D18" s="6" t="s">
        <v>474</v>
      </c>
      <c r="E18" s="6" t="s">
        <v>1754</v>
      </c>
      <c r="F18" s="3" t="s">
        <v>1804</v>
      </c>
      <c r="G18" s="6" t="s">
        <v>455</v>
      </c>
      <c r="H18" s="6" t="str">
        <f t="shared" si="0"/>
        <v>Bath mats - GRUND 2019</v>
      </c>
      <c r="J18" s="15" t="s">
        <v>3021</v>
      </c>
      <c r="K18" s="6" t="str">
        <f>IFERROR(VLOOKUP(J18*1,ChangeLog!K:L,2,FALSE),"")</f>
        <v>Ovál s ostrými rohy</v>
      </c>
      <c r="L18" s="6" t="str">
        <f>IFERROR(VLOOKUP(K18,ChangeLog!L:N,3,FALSE),"")</f>
        <v>Velký koberec</v>
      </c>
      <c r="M18" s="6" t="s">
        <v>2007</v>
      </c>
      <c r="R18" s="6" t="s">
        <v>1899</v>
      </c>
      <c r="S18" s="6" t="s">
        <v>1937</v>
      </c>
      <c r="T18" s="6" t="s">
        <v>2758</v>
      </c>
      <c r="U18" s="6" t="s">
        <v>2690</v>
      </c>
      <c r="V18" s="6" t="s">
        <v>2801</v>
      </c>
      <c r="W18" s="6" t="s">
        <v>1937</v>
      </c>
    </row>
    <row r="19" spans="1:23" ht="60" customHeight="1" x14ac:dyDescent="0.3">
      <c r="A19" s="3" t="s">
        <v>44</v>
      </c>
      <c r="B19" s="4">
        <v>8590507344278</v>
      </c>
      <c r="C19" s="10" t="s">
        <v>2550</v>
      </c>
      <c r="D19" s="6" t="s">
        <v>475</v>
      </c>
      <c r="E19" s="6" t="s">
        <v>1754</v>
      </c>
      <c r="F19" s="3" t="s">
        <v>1804</v>
      </c>
      <c r="G19" s="6" t="s">
        <v>455</v>
      </c>
      <c r="H19" s="6" t="str">
        <f t="shared" si="0"/>
        <v>Bath mats - GRUND 2019</v>
      </c>
      <c r="J19" s="15" t="s">
        <v>3021</v>
      </c>
      <c r="K19" s="6" t="str">
        <f>IFERROR(VLOOKUP(J19*1,ChangeLog!K:L,2,FALSE),"")</f>
        <v>Ovál s ostrými rohy</v>
      </c>
      <c r="L19" s="6" t="str">
        <f>IFERROR(VLOOKUP(K19,ChangeLog!L:N,3,FALSE),"")</f>
        <v>Velký koberec</v>
      </c>
      <c r="M19" s="6" t="s">
        <v>2007</v>
      </c>
      <c r="R19" s="6" t="s">
        <v>1901</v>
      </c>
      <c r="S19" s="6" t="s">
        <v>1937</v>
      </c>
      <c r="T19" s="6" t="s">
        <v>2758</v>
      </c>
      <c r="U19" s="6" t="s">
        <v>2690</v>
      </c>
      <c r="V19" s="6" t="s">
        <v>2801</v>
      </c>
      <c r="W19" s="6" t="s">
        <v>1937</v>
      </c>
    </row>
    <row r="20" spans="1:23" ht="60" customHeight="1" x14ac:dyDescent="0.3">
      <c r="A20" s="3" t="s">
        <v>18</v>
      </c>
      <c r="B20" s="4">
        <v>8590507343981</v>
      </c>
      <c r="C20" s="10" t="s">
        <v>2550</v>
      </c>
      <c r="D20" s="6" t="s">
        <v>2392</v>
      </c>
      <c r="E20" s="6" t="s">
        <v>1754</v>
      </c>
      <c r="F20" s="3" t="s">
        <v>1804</v>
      </c>
      <c r="G20" s="6" t="s">
        <v>455</v>
      </c>
      <c r="H20" s="6" t="str">
        <f t="shared" si="0"/>
        <v>Bath mats - GRUND 2019</v>
      </c>
      <c r="J20" s="15" t="s">
        <v>3022</v>
      </c>
      <c r="K20" s="6" t="str">
        <f>IFERROR(VLOOKUP(J20*1,ChangeLog!K:L,2,FALSE),"")</f>
        <v>Víko</v>
      </c>
      <c r="L20" s="6" t="str">
        <f>IFERROR(VLOOKUP(K20,ChangeLog!L:N,3,FALSE),"")</f>
        <v>Na víko od WC</v>
      </c>
      <c r="M20" s="6" t="s">
        <v>2006</v>
      </c>
      <c r="R20" s="6" t="s">
        <v>1900</v>
      </c>
      <c r="S20" s="6" t="s">
        <v>1934</v>
      </c>
      <c r="T20" s="6" t="s">
        <v>2756</v>
      </c>
      <c r="U20" s="6" t="s">
        <v>2687</v>
      </c>
      <c r="V20" s="6" t="s">
        <v>2799</v>
      </c>
      <c r="W20" s="6" t="s">
        <v>1934</v>
      </c>
    </row>
    <row r="21" spans="1:23" ht="60" customHeight="1" x14ac:dyDescent="0.3">
      <c r="A21" s="3" t="s">
        <v>19</v>
      </c>
      <c r="B21" s="4">
        <v>8590507343998</v>
      </c>
      <c r="C21" s="10" t="s">
        <v>2550</v>
      </c>
      <c r="D21" s="6" t="s">
        <v>2015</v>
      </c>
      <c r="E21" s="6" t="s">
        <v>1754</v>
      </c>
      <c r="F21" s="3" t="s">
        <v>1804</v>
      </c>
      <c r="G21" s="6" t="s">
        <v>455</v>
      </c>
      <c r="H21" s="6" t="str">
        <f t="shared" si="0"/>
        <v>Bath mats - GRUND 2019</v>
      </c>
      <c r="J21" s="15" t="s">
        <v>3023</v>
      </c>
      <c r="K21" s="6" t="str">
        <f>IFERROR(VLOOKUP(J21*1,ChangeLog!K:L,2,FALSE),"")</f>
        <v>WC s ostrými hranami</v>
      </c>
      <c r="L21" s="6" t="str">
        <f>IFERROR(VLOOKUP(K21,ChangeLog!L:N,3,FALSE),"")</f>
        <v>S výřezem pro WC</v>
      </c>
      <c r="M21" s="6" t="s">
        <v>2008</v>
      </c>
      <c r="R21" s="6" t="s">
        <v>1897</v>
      </c>
      <c r="S21" s="6" t="s">
        <v>1934</v>
      </c>
      <c r="T21" s="6" t="s">
        <v>2756</v>
      </c>
      <c r="U21" s="6" t="s">
        <v>2687</v>
      </c>
      <c r="V21" s="6" t="s">
        <v>2799</v>
      </c>
      <c r="W21" s="6" t="s">
        <v>1934</v>
      </c>
    </row>
    <row r="22" spans="1:23" ht="60" customHeight="1" x14ac:dyDescent="0.3">
      <c r="A22" s="3" t="s">
        <v>20</v>
      </c>
      <c r="B22" s="4">
        <v>8590507344001</v>
      </c>
      <c r="C22" s="10" t="s">
        <v>2550</v>
      </c>
      <c r="D22" s="6" t="s">
        <v>2120</v>
      </c>
      <c r="E22" s="6" t="s">
        <v>1754</v>
      </c>
      <c r="F22" s="3" t="s">
        <v>1804</v>
      </c>
      <c r="G22" s="6" t="s">
        <v>455</v>
      </c>
      <c r="H22" s="6" t="str">
        <f t="shared" si="0"/>
        <v>Bath mats - GRUND 2019</v>
      </c>
      <c r="J22" s="15" t="s">
        <v>3020</v>
      </c>
      <c r="K22" s="6" t="str">
        <f>IFERROR(VLOOKUP(J22*1,ChangeLog!K:L,2,FALSE),"")</f>
        <v>Bidet s ostrými rohy</v>
      </c>
      <c r="L22" s="6" t="str">
        <f>IFERROR(VLOOKUP(K22,ChangeLog!L:N,3,FALSE),"")</f>
        <v>Malý koberec</v>
      </c>
      <c r="M22" s="6" t="s">
        <v>2010</v>
      </c>
      <c r="R22" s="6" t="s">
        <v>1897</v>
      </c>
      <c r="S22" s="6" t="s">
        <v>1934</v>
      </c>
      <c r="T22" s="6" t="s">
        <v>2756</v>
      </c>
      <c r="U22" s="6" t="s">
        <v>2687</v>
      </c>
      <c r="V22" s="6" t="s">
        <v>2799</v>
      </c>
      <c r="W22" s="6" t="s">
        <v>1934</v>
      </c>
    </row>
    <row r="23" spans="1:23" ht="60" customHeight="1" x14ac:dyDescent="0.3">
      <c r="A23" s="3" t="s">
        <v>21</v>
      </c>
      <c r="B23" s="4">
        <v>8590507344018</v>
      </c>
      <c r="C23" s="10" t="s">
        <v>2550</v>
      </c>
      <c r="D23" s="6" t="s">
        <v>463</v>
      </c>
      <c r="E23" s="6" t="s">
        <v>1754</v>
      </c>
      <c r="F23" s="3" t="s">
        <v>1804</v>
      </c>
      <c r="G23" s="6" t="s">
        <v>455</v>
      </c>
      <c r="H23" s="6" t="str">
        <f t="shared" si="0"/>
        <v>Bath mats - GRUND 2019</v>
      </c>
      <c r="J23" s="15" t="s">
        <v>3021</v>
      </c>
      <c r="K23" s="6" t="str">
        <f>IFERROR(VLOOKUP(J23*1,ChangeLog!K:L,2,FALSE),"")</f>
        <v>Ovál s ostrými rohy</v>
      </c>
      <c r="L23" s="6" t="str">
        <f>IFERROR(VLOOKUP(K23,ChangeLog!L:N,3,FALSE),"")</f>
        <v>Velký koberec</v>
      </c>
      <c r="M23" s="6" t="s">
        <v>2007</v>
      </c>
      <c r="R23" s="6" t="s">
        <v>1898</v>
      </c>
      <c r="S23" s="6" t="s">
        <v>1934</v>
      </c>
      <c r="T23" s="6" t="s">
        <v>2756</v>
      </c>
      <c r="U23" s="6" t="s">
        <v>2687</v>
      </c>
      <c r="V23" s="6" t="s">
        <v>2799</v>
      </c>
      <c r="W23" s="6" t="s">
        <v>1934</v>
      </c>
    </row>
    <row r="24" spans="1:23" ht="60" customHeight="1" x14ac:dyDescent="0.3">
      <c r="A24" s="3" t="s">
        <v>22</v>
      </c>
      <c r="B24" s="4">
        <v>8590507344025</v>
      </c>
      <c r="C24" s="10" t="s">
        <v>2550</v>
      </c>
      <c r="D24" s="6" t="s">
        <v>464</v>
      </c>
      <c r="E24" s="6" t="s">
        <v>1754</v>
      </c>
      <c r="F24" s="3" t="s">
        <v>1804</v>
      </c>
      <c r="G24" s="6" t="s">
        <v>455</v>
      </c>
      <c r="H24" s="6" t="str">
        <f t="shared" si="0"/>
        <v>Bath mats - GRUND 2019</v>
      </c>
      <c r="J24" s="15" t="s">
        <v>3021</v>
      </c>
      <c r="K24" s="6" t="str">
        <f>IFERROR(VLOOKUP(J24*1,ChangeLog!K:L,2,FALSE),"")</f>
        <v>Ovál s ostrými rohy</v>
      </c>
      <c r="L24" s="6" t="str">
        <f>IFERROR(VLOOKUP(K24,ChangeLog!L:N,3,FALSE),"")</f>
        <v>Velký koberec</v>
      </c>
      <c r="M24" s="6" t="s">
        <v>2007</v>
      </c>
      <c r="R24" s="6" t="s">
        <v>1899</v>
      </c>
      <c r="S24" s="6" t="s">
        <v>1934</v>
      </c>
      <c r="T24" s="6" t="s">
        <v>2756</v>
      </c>
      <c r="U24" s="6" t="s">
        <v>2687</v>
      </c>
      <c r="V24" s="6" t="s">
        <v>2799</v>
      </c>
      <c r="W24" s="6" t="s">
        <v>1934</v>
      </c>
    </row>
    <row r="25" spans="1:23" ht="60" customHeight="1" x14ac:dyDescent="0.3">
      <c r="A25" s="3" t="s">
        <v>23</v>
      </c>
      <c r="B25" s="4">
        <v>8590507344032</v>
      </c>
      <c r="C25" s="10" t="s">
        <v>2550</v>
      </c>
      <c r="D25" s="6" t="s">
        <v>465</v>
      </c>
      <c r="E25" s="6" t="s">
        <v>1754</v>
      </c>
      <c r="F25" s="3" t="s">
        <v>1804</v>
      </c>
      <c r="G25" s="6" t="s">
        <v>455</v>
      </c>
      <c r="H25" s="6" t="str">
        <f t="shared" si="0"/>
        <v>Bath mats - GRUND 2019</v>
      </c>
      <c r="J25" s="15" t="s">
        <v>3021</v>
      </c>
      <c r="K25" s="6" t="str">
        <f>IFERROR(VLOOKUP(J25*1,ChangeLog!K:L,2,FALSE),"")</f>
        <v>Ovál s ostrými rohy</v>
      </c>
      <c r="L25" s="6" t="str">
        <f>IFERROR(VLOOKUP(K25,ChangeLog!L:N,3,FALSE),"")</f>
        <v>Velký koberec</v>
      </c>
      <c r="M25" s="6" t="s">
        <v>2007</v>
      </c>
      <c r="R25" s="6" t="s">
        <v>1901</v>
      </c>
      <c r="S25" s="6" t="s">
        <v>1934</v>
      </c>
      <c r="T25" s="6" t="s">
        <v>2756</v>
      </c>
      <c r="U25" s="6" t="s">
        <v>2687</v>
      </c>
      <c r="V25" s="6" t="s">
        <v>2799</v>
      </c>
      <c r="W25" s="6" t="s">
        <v>1934</v>
      </c>
    </row>
    <row r="26" spans="1:23" ht="60" customHeight="1" x14ac:dyDescent="0.3">
      <c r="A26" s="3" t="s">
        <v>27</v>
      </c>
      <c r="B26" s="4">
        <v>8590507344100</v>
      </c>
      <c r="C26" s="10" t="s">
        <v>2550</v>
      </c>
      <c r="D26" s="6" t="s">
        <v>2393</v>
      </c>
      <c r="E26" s="6" t="s">
        <v>1754</v>
      </c>
      <c r="F26" s="3" t="s">
        <v>1804</v>
      </c>
      <c r="G26" s="6" t="s">
        <v>455</v>
      </c>
      <c r="H26" s="6" t="str">
        <f t="shared" si="0"/>
        <v>Bath mats - GRUND 2019</v>
      </c>
      <c r="J26" s="15" t="s">
        <v>3022</v>
      </c>
      <c r="K26" s="6" t="str">
        <f>IFERROR(VLOOKUP(J26*1,ChangeLog!K:L,2,FALSE),"")</f>
        <v>Víko</v>
      </c>
      <c r="L26" s="6" t="str">
        <f>IFERROR(VLOOKUP(K26,ChangeLog!L:N,3,FALSE),"")</f>
        <v>Na víko od WC</v>
      </c>
      <c r="M26" s="6" t="s">
        <v>2006</v>
      </c>
      <c r="R26" s="6" t="s">
        <v>1900</v>
      </c>
      <c r="S26" s="6" t="s">
        <v>1938</v>
      </c>
      <c r="T26" s="6" t="s">
        <v>2759</v>
      </c>
      <c r="U26" s="6" t="s">
        <v>2691</v>
      </c>
      <c r="V26" s="6" t="s">
        <v>2802</v>
      </c>
      <c r="W26" s="6" t="s">
        <v>1938</v>
      </c>
    </row>
    <row r="27" spans="1:23" ht="60" customHeight="1" x14ac:dyDescent="0.3">
      <c r="A27" s="3" t="s">
        <v>28</v>
      </c>
      <c r="B27" s="4">
        <v>8590507344117</v>
      </c>
      <c r="C27" s="10" t="s">
        <v>2550</v>
      </c>
      <c r="D27" s="6" t="s">
        <v>2016</v>
      </c>
      <c r="E27" s="6" t="s">
        <v>1754</v>
      </c>
      <c r="F27" s="3" t="s">
        <v>1804</v>
      </c>
      <c r="G27" s="6" t="s">
        <v>455</v>
      </c>
      <c r="H27" s="6" t="str">
        <f t="shared" si="0"/>
        <v>Bath mats - GRUND 2019</v>
      </c>
      <c r="J27" s="15" t="s">
        <v>3023</v>
      </c>
      <c r="K27" s="6" t="str">
        <f>IFERROR(VLOOKUP(J27*1,ChangeLog!K:L,2,FALSE),"")</f>
        <v>WC s ostrými hranami</v>
      </c>
      <c r="L27" s="6" t="str">
        <f>IFERROR(VLOOKUP(K27,ChangeLog!L:N,3,FALSE),"")</f>
        <v>S výřezem pro WC</v>
      </c>
      <c r="M27" s="6" t="s">
        <v>2008</v>
      </c>
      <c r="R27" s="6" t="s">
        <v>1897</v>
      </c>
      <c r="S27" s="6" t="s">
        <v>1938</v>
      </c>
      <c r="T27" s="6" t="s">
        <v>2759</v>
      </c>
      <c r="U27" s="6" t="s">
        <v>2691</v>
      </c>
      <c r="V27" s="6" t="s">
        <v>2802</v>
      </c>
      <c r="W27" s="6" t="s">
        <v>1938</v>
      </c>
    </row>
    <row r="28" spans="1:23" ht="60" customHeight="1" x14ac:dyDescent="0.3">
      <c r="A28" s="3" t="s">
        <v>29</v>
      </c>
      <c r="B28" s="4">
        <v>8590507344124</v>
      </c>
      <c r="C28" s="10" t="s">
        <v>2550</v>
      </c>
      <c r="D28" s="6" t="s">
        <v>2121</v>
      </c>
      <c r="E28" s="6" t="s">
        <v>1754</v>
      </c>
      <c r="F28" s="3" t="s">
        <v>1804</v>
      </c>
      <c r="G28" s="6" t="s">
        <v>455</v>
      </c>
      <c r="H28" s="6" t="str">
        <f t="shared" si="0"/>
        <v>Bath mats - GRUND 2019</v>
      </c>
      <c r="J28" s="15" t="s">
        <v>3020</v>
      </c>
      <c r="K28" s="6" t="str">
        <f>IFERROR(VLOOKUP(J28*1,ChangeLog!K:L,2,FALSE),"")</f>
        <v>Bidet s ostrými rohy</v>
      </c>
      <c r="L28" s="6" t="str">
        <f>IFERROR(VLOOKUP(K28,ChangeLog!L:N,3,FALSE),"")</f>
        <v>Malý koberec</v>
      </c>
      <c r="M28" s="6" t="s">
        <v>2010</v>
      </c>
      <c r="R28" s="6" t="s">
        <v>1897</v>
      </c>
      <c r="S28" s="6" t="s">
        <v>1938</v>
      </c>
      <c r="T28" s="6" t="s">
        <v>2759</v>
      </c>
      <c r="U28" s="6" t="s">
        <v>2691</v>
      </c>
      <c r="V28" s="6" t="s">
        <v>2802</v>
      </c>
      <c r="W28" s="6" t="s">
        <v>1938</v>
      </c>
    </row>
    <row r="29" spans="1:23" ht="60" customHeight="1" x14ac:dyDescent="0.3">
      <c r="A29" s="3" t="s">
        <v>30</v>
      </c>
      <c r="B29" s="4">
        <v>8590507344131</v>
      </c>
      <c r="C29" s="10" t="s">
        <v>2550</v>
      </c>
      <c r="D29" s="6" t="s">
        <v>467</v>
      </c>
      <c r="E29" s="6" t="s">
        <v>1754</v>
      </c>
      <c r="F29" s="3" t="s">
        <v>1804</v>
      </c>
      <c r="G29" s="6" t="s">
        <v>455</v>
      </c>
      <c r="H29" s="6" t="str">
        <f t="shared" si="0"/>
        <v>Bath mats - GRUND 2019</v>
      </c>
      <c r="J29" s="15" t="s">
        <v>3021</v>
      </c>
      <c r="K29" s="6" t="str">
        <f>IFERROR(VLOOKUP(J29*1,ChangeLog!K:L,2,FALSE),"")</f>
        <v>Ovál s ostrými rohy</v>
      </c>
      <c r="L29" s="6" t="str">
        <f>IFERROR(VLOOKUP(K29,ChangeLog!L:N,3,FALSE),"")</f>
        <v>Velký koberec</v>
      </c>
      <c r="M29" s="6" t="s">
        <v>2007</v>
      </c>
      <c r="R29" s="6" t="s">
        <v>1898</v>
      </c>
      <c r="S29" s="6" t="s">
        <v>1938</v>
      </c>
      <c r="T29" s="6" t="s">
        <v>2759</v>
      </c>
      <c r="U29" s="6" t="s">
        <v>2691</v>
      </c>
      <c r="V29" s="6" t="s">
        <v>2802</v>
      </c>
      <c r="W29" s="6" t="s">
        <v>1938</v>
      </c>
    </row>
    <row r="30" spans="1:23" ht="60" customHeight="1" x14ac:dyDescent="0.3">
      <c r="A30" s="3" t="s">
        <v>31</v>
      </c>
      <c r="B30" s="4">
        <v>8590507344148</v>
      </c>
      <c r="C30" s="10" t="s">
        <v>2550</v>
      </c>
      <c r="D30" s="6" t="s">
        <v>468</v>
      </c>
      <c r="E30" s="6" t="s">
        <v>1754</v>
      </c>
      <c r="F30" s="3" t="s">
        <v>1804</v>
      </c>
      <c r="G30" s="6" t="s">
        <v>455</v>
      </c>
      <c r="H30" s="6" t="str">
        <f t="shared" si="0"/>
        <v>Bath mats - GRUND 2019</v>
      </c>
      <c r="J30" s="15" t="s">
        <v>3021</v>
      </c>
      <c r="K30" s="6" t="str">
        <f>IFERROR(VLOOKUP(J30*1,ChangeLog!K:L,2,FALSE),"")</f>
        <v>Ovál s ostrými rohy</v>
      </c>
      <c r="L30" s="6" t="str">
        <f>IFERROR(VLOOKUP(K30,ChangeLog!L:N,3,FALSE),"")</f>
        <v>Velký koberec</v>
      </c>
      <c r="M30" s="6" t="s">
        <v>2007</v>
      </c>
      <c r="R30" s="6" t="s">
        <v>1899</v>
      </c>
      <c r="S30" s="6" t="s">
        <v>1938</v>
      </c>
      <c r="T30" s="6" t="s">
        <v>2759</v>
      </c>
      <c r="U30" s="6" t="s">
        <v>2691</v>
      </c>
      <c r="V30" s="6" t="s">
        <v>2802</v>
      </c>
      <c r="W30" s="6" t="s">
        <v>1938</v>
      </c>
    </row>
    <row r="31" spans="1:23" ht="60" customHeight="1" x14ac:dyDescent="0.3">
      <c r="A31" s="3" t="s">
        <v>32</v>
      </c>
      <c r="B31" s="4">
        <v>8590507344155</v>
      </c>
      <c r="C31" s="10" t="s">
        <v>2550</v>
      </c>
      <c r="D31" s="6" t="s">
        <v>469</v>
      </c>
      <c r="E31" s="6" t="s">
        <v>1754</v>
      </c>
      <c r="F31" s="3" t="s">
        <v>1804</v>
      </c>
      <c r="G31" s="6" t="s">
        <v>455</v>
      </c>
      <c r="H31" s="6" t="str">
        <f t="shared" si="0"/>
        <v>Bath mats - GRUND 2019</v>
      </c>
      <c r="J31" s="15" t="s">
        <v>3021</v>
      </c>
      <c r="K31" s="6" t="str">
        <f>IFERROR(VLOOKUP(J31*1,ChangeLog!K:L,2,FALSE),"")</f>
        <v>Ovál s ostrými rohy</v>
      </c>
      <c r="L31" s="6" t="str">
        <f>IFERROR(VLOOKUP(K31,ChangeLog!L:N,3,FALSE),"")</f>
        <v>Velký koberec</v>
      </c>
      <c r="M31" s="6" t="s">
        <v>2007</v>
      </c>
      <c r="R31" s="6" t="s">
        <v>1901</v>
      </c>
      <c r="S31" s="6" t="s">
        <v>1938</v>
      </c>
      <c r="T31" s="6" t="s">
        <v>2759</v>
      </c>
      <c r="U31" s="6" t="s">
        <v>2691</v>
      </c>
      <c r="V31" s="6" t="s">
        <v>2802</v>
      </c>
      <c r="W31" s="6" t="s">
        <v>1938</v>
      </c>
    </row>
    <row r="32" spans="1:23" ht="60" customHeight="1" x14ac:dyDescent="0.3">
      <c r="A32" s="3" t="s">
        <v>702</v>
      </c>
      <c r="B32" s="4">
        <v>8594013155045</v>
      </c>
      <c r="C32" s="10" t="s">
        <v>2550</v>
      </c>
      <c r="D32" s="6" t="s">
        <v>2394</v>
      </c>
      <c r="E32" s="6" t="s">
        <v>1754</v>
      </c>
      <c r="F32" s="3" t="s">
        <v>1804</v>
      </c>
      <c r="G32" s="6" t="s">
        <v>1780</v>
      </c>
      <c r="H32" s="6" t="str">
        <f t="shared" si="0"/>
        <v>Bath mats - GRUND 2019 new</v>
      </c>
      <c r="J32" s="15" t="s">
        <v>3022</v>
      </c>
      <c r="K32" s="6" t="str">
        <f>IFERROR(VLOOKUP(J32*1,ChangeLog!K:L,2,FALSE),"")</f>
        <v>Víko</v>
      </c>
      <c r="L32" s="6" t="str">
        <f>IFERROR(VLOOKUP(K32,ChangeLog!L:N,3,FALSE),"")</f>
        <v>Na víko od WC</v>
      </c>
      <c r="M32" s="6" t="s">
        <v>2006</v>
      </c>
      <c r="N32" s="6" t="s">
        <v>2915</v>
      </c>
      <c r="R32" s="6" t="s">
        <v>1900</v>
      </c>
      <c r="S32" s="6" t="s">
        <v>1939</v>
      </c>
      <c r="T32" s="6" t="s">
        <v>2760</v>
      </c>
      <c r="U32" s="6" t="s">
        <v>2692</v>
      </c>
      <c r="V32" s="6" t="s">
        <v>2803</v>
      </c>
      <c r="W32" s="6" t="s">
        <v>2859</v>
      </c>
    </row>
    <row r="33" spans="1:23" ht="60" customHeight="1" x14ac:dyDescent="0.3">
      <c r="A33" s="3" t="s">
        <v>703</v>
      </c>
      <c r="B33" s="4">
        <v>8594013155052</v>
      </c>
      <c r="C33" s="10" t="s">
        <v>2550</v>
      </c>
      <c r="D33" s="6" t="s">
        <v>2017</v>
      </c>
      <c r="E33" s="6" t="s">
        <v>1754</v>
      </c>
      <c r="F33" s="3" t="s">
        <v>1804</v>
      </c>
      <c r="G33" s="6" t="s">
        <v>1780</v>
      </c>
      <c r="H33" s="6" t="str">
        <f t="shared" si="0"/>
        <v>Bath mats - GRUND 2019 new</v>
      </c>
      <c r="J33" s="15" t="s">
        <v>3023</v>
      </c>
      <c r="K33" s="6" t="str">
        <f>IFERROR(VLOOKUP(J33*1,ChangeLog!K:L,2,FALSE),"")</f>
        <v>WC s ostrými hranami</v>
      </c>
      <c r="L33" s="6" t="str">
        <f>IFERROR(VLOOKUP(K33,ChangeLog!L:N,3,FALSE),"")</f>
        <v>S výřezem pro WC</v>
      </c>
      <c r="M33" s="6" t="s">
        <v>2008</v>
      </c>
      <c r="N33" s="6" t="s">
        <v>2916</v>
      </c>
      <c r="R33" s="6" t="s">
        <v>1897</v>
      </c>
      <c r="S33" s="6" t="s">
        <v>1939</v>
      </c>
      <c r="T33" s="6" t="s">
        <v>2760</v>
      </c>
      <c r="U33" s="6" t="s">
        <v>2692</v>
      </c>
      <c r="V33" s="6" t="s">
        <v>2803</v>
      </c>
      <c r="W33" s="6" t="s">
        <v>2859</v>
      </c>
    </row>
    <row r="34" spans="1:23" ht="60" customHeight="1" x14ac:dyDescent="0.3">
      <c r="A34" s="3" t="s">
        <v>704</v>
      </c>
      <c r="B34" s="4">
        <v>8594013155069</v>
      </c>
      <c r="C34" s="10" t="s">
        <v>2550</v>
      </c>
      <c r="D34" s="6" t="s">
        <v>2122</v>
      </c>
      <c r="E34" s="6" t="s">
        <v>1754</v>
      </c>
      <c r="F34" s="3" t="s">
        <v>1804</v>
      </c>
      <c r="G34" s="6" t="s">
        <v>1780</v>
      </c>
      <c r="H34" s="6" t="str">
        <f t="shared" si="0"/>
        <v>Bath mats - GRUND 2019 new</v>
      </c>
      <c r="J34" s="15" t="s">
        <v>3020</v>
      </c>
      <c r="K34" s="6" t="str">
        <f>IFERROR(VLOOKUP(J34*1,ChangeLog!K:L,2,FALSE),"")</f>
        <v>Bidet s ostrými rohy</v>
      </c>
      <c r="L34" s="6" t="str">
        <f>IFERROR(VLOOKUP(K34,ChangeLog!L:N,3,FALSE),"")</f>
        <v>Malý koberec</v>
      </c>
      <c r="M34" s="6" t="s">
        <v>2010</v>
      </c>
      <c r="R34" s="6" t="s">
        <v>1897</v>
      </c>
      <c r="S34" s="6" t="s">
        <v>1939</v>
      </c>
      <c r="T34" s="6" t="s">
        <v>2760</v>
      </c>
      <c r="U34" s="6" t="s">
        <v>2692</v>
      </c>
      <c r="V34" s="6" t="s">
        <v>2803</v>
      </c>
      <c r="W34" s="6" t="s">
        <v>2859</v>
      </c>
    </row>
    <row r="35" spans="1:23" ht="60" customHeight="1" x14ac:dyDescent="0.3">
      <c r="A35" s="3" t="s">
        <v>705</v>
      </c>
      <c r="B35" s="4">
        <v>8594013155076</v>
      </c>
      <c r="C35" s="10" t="s">
        <v>2550</v>
      </c>
      <c r="D35" s="6" t="s">
        <v>980</v>
      </c>
      <c r="E35" s="6" t="s">
        <v>1754</v>
      </c>
      <c r="F35" s="3" t="s">
        <v>1804</v>
      </c>
      <c r="G35" s="6" t="s">
        <v>1780</v>
      </c>
      <c r="H35" s="6" t="str">
        <f t="shared" si="0"/>
        <v>Bath mats - GRUND 2019 new</v>
      </c>
      <c r="J35" s="15" t="s">
        <v>3021</v>
      </c>
      <c r="K35" s="6" t="str">
        <f>IFERROR(VLOOKUP(J35*1,ChangeLog!K:L,2,FALSE),"")</f>
        <v>Ovál s ostrými rohy</v>
      </c>
      <c r="L35" s="6" t="str">
        <f>IFERROR(VLOOKUP(K35,ChangeLog!L:N,3,FALSE),"")</f>
        <v>Velký koberec</v>
      </c>
      <c r="M35" s="6" t="s">
        <v>2007</v>
      </c>
      <c r="N35" s="6" t="s">
        <v>2914</v>
      </c>
      <c r="R35" s="6" t="s">
        <v>1898</v>
      </c>
      <c r="S35" s="6" t="s">
        <v>1939</v>
      </c>
      <c r="T35" s="6" t="s">
        <v>2760</v>
      </c>
      <c r="U35" s="6" t="s">
        <v>2692</v>
      </c>
      <c r="V35" s="6" t="s">
        <v>2803</v>
      </c>
      <c r="W35" s="6" t="s">
        <v>2859</v>
      </c>
    </row>
    <row r="36" spans="1:23" ht="60" customHeight="1" x14ac:dyDescent="0.3">
      <c r="A36" s="3" t="s">
        <v>706</v>
      </c>
      <c r="B36" s="4">
        <v>8594013155083</v>
      </c>
      <c r="C36" s="10" t="s">
        <v>2550</v>
      </c>
      <c r="D36" s="6" t="s">
        <v>981</v>
      </c>
      <c r="E36" s="6" t="s">
        <v>1754</v>
      </c>
      <c r="F36" s="3" t="s">
        <v>1804</v>
      </c>
      <c r="G36" s="6" t="s">
        <v>1780</v>
      </c>
      <c r="H36" s="6" t="str">
        <f t="shared" si="0"/>
        <v>Bath mats - GRUND 2019 new</v>
      </c>
      <c r="J36" s="15" t="s">
        <v>3021</v>
      </c>
      <c r="K36" s="6" t="str">
        <f>IFERROR(VLOOKUP(J36*1,ChangeLog!K:L,2,FALSE),"")</f>
        <v>Ovál s ostrými rohy</v>
      </c>
      <c r="L36" s="6" t="str">
        <f>IFERROR(VLOOKUP(K36,ChangeLog!L:N,3,FALSE),"")</f>
        <v>Velký koberec</v>
      </c>
      <c r="M36" s="6" t="s">
        <v>2007</v>
      </c>
      <c r="N36" s="6" t="s">
        <v>2914</v>
      </c>
      <c r="R36" s="6" t="s">
        <v>1899</v>
      </c>
      <c r="S36" s="6" t="s">
        <v>1939</v>
      </c>
      <c r="T36" s="6" t="s">
        <v>2760</v>
      </c>
      <c r="U36" s="6" t="s">
        <v>2692</v>
      </c>
      <c r="V36" s="6" t="s">
        <v>2803</v>
      </c>
      <c r="W36" s="6" t="s">
        <v>2859</v>
      </c>
    </row>
    <row r="37" spans="1:23" ht="60" customHeight="1" x14ac:dyDescent="0.3">
      <c r="A37" s="3" t="s">
        <v>707</v>
      </c>
      <c r="B37" s="4">
        <v>8594013155090</v>
      </c>
      <c r="C37" s="10" t="s">
        <v>2550</v>
      </c>
      <c r="D37" s="6" t="s">
        <v>982</v>
      </c>
      <c r="E37" s="6" t="s">
        <v>1754</v>
      </c>
      <c r="F37" s="3" t="s">
        <v>1804</v>
      </c>
      <c r="G37" s="6" t="s">
        <v>1780</v>
      </c>
      <c r="H37" s="6" t="str">
        <f t="shared" si="0"/>
        <v>Bath mats - GRUND 2019 new</v>
      </c>
      <c r="J37" s="15" t="s">
        <v>3021</v>
      </c>
      <c r="K37" s="6" t="str">
        <f>IFERROR(VLOOKUP(J37*1,ChangeLog!K:L,2,FALSE),"")</f>
        <v>Ovál s ostrými rohy</v>
      </c>
      <c r="L37" s="6" t="str">
        <f>IFERROR(VLOOKUP(K37,ChangeLog!L:N,3,FALSE),"")</f>
        <v>Velký koberec</v>
      </c>
      <c r="M37" s="6" t="s">
        <v>2007</v>
      </c>
      <c r="N37" s="6" t="s">
        <v>2914</v>
      </c>
      <c r="R37" s="6" t="s">
        <v>1901</v>
      </c>
      <c r="S37" s="6" t="s">
        <v>1939</v>
      </c>
      <c r="T37" s="6" t="s">
        <v>2760</v>
      </c>
      <c r="U37" s="6" t="s">
        <v>2692</v>
      </c>
      <c r="V37" s="6" t="s">
        <v>2803</v>
      </c>
      <c r="W37" s="6" t="s">
        <v>2859</v>
      </c>
    </row>
    <row r="38" spans="1:23" ht="60" customHeight="1" x14ac:dyDescent="0.3">
      <c r="A38" s="3" t="s">
        <v>33</v>
      </c>
      <c r="B38" s="4">
        <v>8590507344162</v>
      </c>
      <c r="C38" s="10" t="s">
        <v>2550</v>
      </c>
      <c r="D38" s="6" t="s">
        <v>2395</v>
      </c>
      <c r="E38" s="6" t="s">
        <v>1754</v>
      </c>
      <c r="F38" s="3" t="s">
        <v>1804</v>
      </c>
      <c r="G38" s="6" t="s">
        <v>455</v>
      </c>
      <c r="H38" s="6" t="str">
        <f t="shared" si="0"/>
        <v>Bath mats - GRUND 2019</v>
      </c>
      <c r="J38" s="15" t="s">
        <v>3022</v>
      </c>
      <c r="K38" s="6" t="str">
        <f>IFERROR(VLOOKUP(J38*1,ChangeLog!K:L,2,FALSE),"")</f>
        <v>Víko</v>
      </c>
      <c r="L38" s="6" t="str">
        <f>IFERROR(VLOOKUP(K38,ChangeLog!L:N,3,FALSE),"")</f>
        <v>Na víko od WC</v>
      </c>
      <c r="M38" s="6" t="s">
        <v>2006</v>
      </c>
      <c r="R38" s="6" t="s">
        <v>1900</v>
      </c>
      <c r="S38" s="6" t="s">
        <v>1940</v>
      </c>
      <c r="T38" s="6" t="s">
        <v>2761</v>
      </c>
      <c r="U38" s="6" t="s">
        <v>2693</v>
      </c>
      <c r="V38" s="6" t="s">
        <v>2804</v>
      </c>
      <c r="W38" s="6" t="s">
        <v>1940</v>
      </c>
    </row>
    <row r="39" spans="1:23" ht="60" customHeight="1" x14ac:dyDescent="0.3">
      <c r="A39" s="3" t="s">
        <v>34</v>
      </c>
      <c r="B39" s="4">
        <v>8590507344179</v>
      </c>
      <c r="C39" s="10" t="s">
        <v>2550</v>
      </c>
      <c r="D39" s="6" t="s">
        <v>2018</v>
      </c>
      <c r="E39" s="6" t="s">
        <v>1754</v>
      </c>
      <c r="F39" s="3" t="s">
        <v>1804</v>
      </c>
      <c r="G39" s="6" t="s">
        <v>455</v>
      </c>
      <c r="H39" s="6" t="str">
        <f t="shared" si="0"/>
        <v>Bath mats - GRUND 2019</v>
      </c>
      <c r="J39" s="15" t="s">
        <v>3023</v>
      </c>
      <c r="K39" s="6" t="str">
        <f>IFERROR(VLOOKUP(J39*1,ChangeLog!K:L,2,FALSE),"")</f>
        <v>WC s ostrými hranami</v>
      </c>
      <c r="L39" s="6" t="str">
        <f>IFERROR(VLOOKUP(K39,ChangeLog!L:N,3,FALSE),"")</f>
        <v>S výřezem pro WC</v>
      </c>
      <c r="M39" s="6" t="s">
        <v>2008</v>
      </c>
      <c r="R39" s="6" t="s">
        <v>1897</v>
      </c>
      <c r="S39" s="6" t="s">
        <v>1940</v>
      </c>
      <c r="T39" s="6" t="s">
        <v>2761</v>
      </c>
      <c r="U39" s="6" t="s">
        <v>2693</v>
      </c>
      <c r="V39" s="6" t="s">
        <v>2804</v>
      </c>
      <c r="W39" s="6" t="s">
        <v>1940</v>
      </c>
    </row>
    <row r="40" spans="1:23" ht="60" customHeight="1" x14ac:dyDescent="0.3">
      <c r="A40" s="3" t="s">
        <v>35</v>
      </c>
      <c r="B40" s="4">
        <v>8590507344186</v>
      </c>
      <c r="C40" s="10" t="s">
        <v>2550</v>
      </c>
      <c r="D40" s="6" t="s">
        <v>2123</v>
      </c>
      <c r="E40" s="6" t="s">
        <v>1754</v>
      </c>
      <c r="F40" s="3" t="s">
        <v>1804</v>
      </c>
      <c r="G40" s="6" t="s">
        <v>455</v>
      </c>
      <c r="H40" s="6" t="str">
        <f t="shared" si="0"/>
        <v>Bath mats - GRUND 2019</v>
      </c>
      <c r="J40" s="15" t="s">
        <v>3020</v>
      </c>
      <c r="K40" s="6" t="str">
        <f>IFERROR(VLOOKUP(J40*1,ChangeLog!K:L,2,FALSE),"")</f>
        <v>Bidet s ostrými rohy</v>
      </c>
      <c r="L40" s="6" t="str">
        <f>IFERROR(VLOOKUP(K40,ChangeLog!L:N,3,FALSE),"")</f>
        <v>Malý koberec</v>
      </c>
      <c r="M40" s="6" t="s">
        <v>2010</v>
      </c>
      <c r="R40" s="6" t="s">
        <v>1897</v>
      </c>
      <c r="S40" s="6" t="s">
        <v>1940</v>
      </c>
      <c r="T40" s="6" t="s">
        <v>2761</v>
      </c>
      <c r="U40" s="6" t="s">
        <v>2693</v>
      </c>
      <c r="V40" s="6" t="s">
        <v>2804</v>
      </c>
      <c r="W40" s="6" t="s">
        <v>1940</v>
      </c>
    </row>
    <row r="41" spans="1:23" ht="60" customHeight="1" x14ac:dyDescent="0.3">
      <c r="A41" s="3" t="s">
        <v>36</v>
      </c>
      <c r="B41" s="4">
        <v>8590507344193</v>
      </c>
      <c r="C41" s="10" t="s">
        <v>2550</v>
      </c>
      <c r="D41" s="6" t="s">
        <v>470</v>
      </c>
      <c r="E41" s="6" t="s">
        <v>1754</v>
      </c>
      <c r="F41" s="3" t="s">
        <v>1804</v>
      </c>
      <c r="G41" s="6" t="s">
        <v>455</v>
      </c>
      <c r="H41" s="6" t="str">
        <f t="shared" si="0"/>
        <v>Bath mats - GRUND 2019</v>
      </c>
      <c r="J41" s="15" t="s">
        <v>3021</v>
      </c>
      <c r="K41" s="6" t="str">
        <f>IFERROR(VLOOKUP(J41*1,ChangeLog!K:L,2,FALSE),"")</f>
        <v>Ovál s ostrými rohy</v>
      </c>
      <c r="L41" s="6" t="str">
        <f>IFERROR(VLOOKUP(K41,ChangeLog!L:N,3,FALSE),"")</f>
        <v>Velký koberec</v>
      </c>
      <c r="M41" s="6" t="s">
        <v>2007</v>
      </c>
      <c r="R41" s="6" t="s">
        <v>1898</v>
      </c>
      <c r="S41" s="6" t="s">
        <v>1940</v>
      </c>
      <c r="T41" s="6" t="s">
        <v>2761</v>
      </c>
      <c r="U41" s="6" t="s">
        <v>2693</v>
      </c>
      <c r="V41" s="6" t="s">
        <v>2804</v>
      </c>
      <c r="W41" s="6" t="s">
        <v>1940</v>
      </c>
    </row>
    <row r="42" spans="1:23" ht="60" customHeight="1" x14ac:dyDescent="0.3">
      <c r="A42" s="3" t="s">
        <v>37</v>
      </c>
      <c r="B42" s="4">
        <v>8590507344209</v>
      </c>
      <c r="C42" s="10" t="s">
        <v>2550</v>
      </c>
      <c r="D42" s="6" t="s">
        <v>471</v>
      </c>
      <c r="E42" s="6" t="s">
        <v>1754</v>
      </c>
      <c r="F42" s="3" t="s">
        <v>1804</v>
      </c>
      <c r="G42" s="6" t="s">
        <v>455</v>
      </c>
      <c r="H42" s="6" t="str">
        <f t="shared" si="0"/>
        <v>Bath mats - GRUND 2019</v>
      </c>
      <c r="J42" s="15" t="s">
        <v>3021</v>
      </c>
      <c r="K42" s="6" t="str">
        <f>IFERROR(VLOOKUP(J42*1,ChangeLog!K:L,2,FALSE),"")</f>
        <v>Ovál s ostrými rohy</v>
      </c>
      <c r="L42" s="6" t="str">
        <f>IFERROR(VLOOKUP(K42,ChangeLog!L:N,3,FALSE),"")</f>
        <v>Velký koberec</v>
      </c>
      <c r="M42" s="6" t="s">
        <v>2007</v>
      </c>
      <c r="R42" s="6" t="s">
        <v>1899</v>
      </c>
      <c r="S42" s="6" t="s">
        <v>1940</v>
      </c>
      <c r="T42" s="6" t="s">
        <v>2761</v>
      </c>
      <c r="U42" s="6" t="s">
        <v>2693</v>
      </c>
      <c r="V42" s="6" t="s">
        <v>2804</v>
      </c>
      <c r="W42" s="6" t="s">
        <v>1940</v>
      </c>
    </row>
    <row r="43" spans="1:23" ht="60" customHeight="1" x14ac:dyDescent="0.3">
      <c r="A43" s="3" t="s">
        <v>38</v>
      </c>
      <c r="B43" s="4">
        <v>8590507344216</v>
      </c>
      <c r="C43" s="10" t="s">
        <v>2550</v>
      </c>
      <c r="D43" s="6" t="s">
        <v>472</v>
      </c>
      <c r="E43" s="6" t="s">
        <v>1754</v>
      </c>
      <c r="F43" s="3" t="s">
        <v>1804</v>
      </c>
      <c r="G43" s="6" t="s">
        <v>455</v>
      </c>
      <c r="H43" s="6" t="str">
        <f t="shared" si="0"/>
        <v>Bath mats - GRUND 2019</v>
      </c>
      <c r="J43" s="15" t="s">
        <v>3021</v>
      </c>
      <c r="K43" s="6" t="str">
        <f>IFERROR(VLOOKUP(J43*1,ChangeLog!K:L,2,FALSE),"")</f>
        <v>Ovál s ostrými rohy</v>
      </c>
      <c r="L43" s="6" t="str">
        <f>IFERROR(VLOOKUP(K43,ChangeLog!L:N,3,FALSE),"")</f>
        <v>Velký koberec</v>
      </c>
      <c r="M43" s="6" t="s">
        <v>2007</v>
      </c>
      <c r="R43" s="6" t="s">
        <v>1901</v>
      </c>
      <c r="S43" s="6" t="s">
        <v>1940</v>
      </c>
      <c r="T43" s="6" t="s">
        <v>2761</v>
      </c>
      <c r="U43" s="6" t="s">
        <v>2693</v>
      </c>
      <c r="V43" s="6" t="s">
        <v>2804</v>
      </c>
      <c r="W43" s="6" t="s">
        <v>1940</v>
      </c>
    </row>
    <row r="44" spans="1:23" ht="60" customHeight="1" x14ac:dyDescent="0.3">
      <c r="A44" s="3" t="s">
        <v>69</v>
      </c>
      <c r="B44" s="4">
        <v>8590507140603</v>
      </c>
      <c r="C44" s="10" t="s">
        <v>2551</v>
      </c>
      <c r="D44" s="6" t="s">
        <v>2396</v>
      </c>
      <c r="E44" s="6" t="s">
        <v>1755</v>
      </c>
      <c r="F44" s="3" t="s">
        <v>1804</v>
      </c>
      <c r="G44" s="6" t="s">
        <v>455</v>
      </c>
      <c r="H44" s="6" t="str">
        <f t="shared" si="0"/>
        <v>Bath mats - GRUND 2019</v>
      </c>
      <c r="J44" s="15" t="s">
        <v>3022</v>
      </c>
      <c r="K44" s="6" t="str">
        <f>IFERROR(VLOOKUP(J44*1,ChangeLog!K:L,2,FALSE),"")</f>
        <v>Víko</v>
      </c>
      <c r="L44" s="6" t="str">
        <f>IFERROR(VLOOKUP(K44,ChangeLog!L:N,3,FALSE),"")</f>
        <v>Na víko od WC</v>
      </c>
      <c r="M44" s="6" t="s">
        <v>2006</v>
      </c>
      <c r="R44" s="6" t="s">
        <v>1900</v>
      </c>
      <c r="S44" s="6" t="s">
        <v>1934</v>
      </c>
      <c r="T44" s="6" t="s">
        <v>2756</v>
      </c>
      <c r="U44" s="6" t="s">
        <v>2687</v>
      </c>
      <c r="V44" s="6" t="s">
        <v>2799</v>
      </c>
      <c r="W44" s="6" t="s">
        <v>1934</v>
      </c>
    </row>
    <row r="45" spans="1:23" ht="60" customHeight="1" x14ac:dyDescent="0.3">
      <c r="A45" s="3" t="s">
        <v>70</v>
      </c>
      <c r="B45" s="4">
        <v>8590507140610</v>
      </c>
      <c r="C45" s="10" t="s">
        <v>2551</v>
      </c>
      <c r="D45" s="6" t="s">
        <v>2019</v>
      </c>
      <c r="E45" s="6" t="s">
        <v>1755</v>
      </c>
      <c r="F45" s="3" t="s">
        <v>1804</v>
      </c>
      <c r="G45" s="6" t="s">
        <v>455</v>
      </c>
      <c r="H45" s="6" t="str">
        <f t="shared" si="0"/>
        <v>Bath mats - GRUND 2019</v>
      </c>
      <c r="J45" s="15" t="s">
        <v>3024</v>
      </c>
      <c r="K45" s="6" t="str">
        <f>IFERROR(VLOOKUP(J45*1,ChangeLog!K:L,2,FALSE),"")</f>
        <v>WC s oblými hranami</v>
      </c>
      <c r="L45" s="6" t="str">
        <f>IFERROR(VLOOKUP(K45,ChangeLog!L:N,3,FALSE),"")</f>
        <v>S výřezem pro WC</v>
      </c>
      <c r="M45" s="6" t="s">
        <v>2008</v>
      </c>
      <c r="R45" s="6" t="s">
        <v>1902</v>
      </c>
      <c r="S45" s="6" t="s">
        <v>1934</v>
      </c>
      <c r="T45" s="6" t="s">
        <v>2756</v>
      </c>
      <c r="U45" s="6" t="s">
        <v>2687</v>
      </c>
      <c r="V45" s="6" t="s">
        <v>2799</v>
      </c>
      <c r="W45" s="6" t="s">
        <v>1934</v>
      </c>
    </row>
    <row r="46" spans="1:23" ht="60" customHeight="1" x14ac:dyDescent="0.3">
      <c r="A46" s="3" t="s">
        <v>71</v>
      </c>
      <c r="B46" s="4">
        <v>8590507140627</v>
      </c>
      <c r="C46" s="10" t="s">
        <v>2551</v>
      </c>
      <c r="D46" s="6" t="s">
        <v>2124</v>
      </c>
      <c r="E46" s="6" t="s">
        <v>1755</v>
      </c>
      <c r="F46" s="3" t="s">
        <v>1804</v>
      </c>
      <c r="G46" s="6" t="s">
        <v>455</v>
      </c>
      <c r="H46" s="6" t="str">
        <f t="shared" si="0"/>
        <v>Bath mats - GRUND 2019</v>
      </c>
      <c r="J46" s="15" t="s">
        <v>3025</v>
      </c>
      <c r="K46" s="6" t="str">
        <f>IFERROR(VLOOKUP(J46*1,ChangeLog!K:L,2,FALSE),"")</f>
        <v>Bidet s oblými rohy</v>
      </c>
      <c r="L46" s="6" t="str">
        <f>IFERROR(VLOOKUP(K46,ChangeLog!L:N,3,FALSE),"")</f>
        <v>Malý koberec</v>
      </c>
      <c r="M46" s="6" t="s">
        <v>2010</v>
      </c>
      <c r="R46" s="6" t="s">
        <v>1903</v>
      </c>
      <c r="S46" s="6" t="s">
        <v>1934</v>
      </c>
      <c r="T46" s="6" t="s">
        <v>2756</v>
      </c>
      <c r="U46" s="6" t="s">
        <v>2687</v>
      </c>
      <c r="V46" s="6" t="s">
        <v>2799</v>
      </c>
      <c r="W46" s="6" t="s">
        <v>1934</v>
      </c>
    </row>
    <row r="47" spans="1:23" ht="60" customHeight="1" x14ac:dyDescent="0.3">
      <c r="A47" s="3" t="s">
        <v>72</v>
      </c>
      <c r="B47" s="4">
        <v>8590507140634</v>
      </c>
      <c r="C47" s="10" t="s">
        <v>2551</v>
      </c>
      <c r="D47" s="6" t="s">
        <v>491</v>
      </c>
      <c r="E47" s="6" t="s">
        <v>1755</v>
      </c>
      <c r="F47" s="3" t="s">
        <v>1804</v>
      </c>
      <c r="G47" s="6" t="s">
        <v>455</v>
      </c>
      <c r="H47" s="6" t="str">
        <f t="shared" si="0"/>
        <v>Bath mats - GRUND 2019</v>
      </c>
      <c r="J47" s="15" t="s">
        <v>3026</v>
      </c>
      <c r="K47" s="6" t="str">
        <f>IFERROR(VLOOKUP(J47*1,ChangeLog!K:L,2,FALSE),"")</f>
        <v>Ovál s oblými rohy</v>
      </c>
      <c r="L47" s="6" t="str">
        <f>IFERROR(VLOOKUP(K47,ChangeLog!L:N,3,FALSE),"")</f>
        <v>Velký koberec</v>
      </c>
      <c r="M47" s="6" t="s">
        <v>2007</v>
      </c>
      <c r="R47" s="6" t="s">
        <v>1898</v>
      </c>
      <c r="S47" s="6" t="s">
        <v>1934</v>
      </c>
      <c r="T47" s="6" t="s">
        <v>2756</v>
      </c>
      <c r="U47" s="6" t="s">
        <v>2687</v>
      </c>
      <c r="V47" s="6" t="s">
        <v>2799</v>
      </c>
      <c r="W47" s="6" t="s">
        <v>1934</v>
      </c>
    </row>
    <row r="48" spans="1:23" ht="60" customHeight="1" x14ac:dyDescent="0.3">
      <c r="A48" s="3" t="s">
        <v>73</v>
      </c>
      <c r="B48" s="4">
        <v>8590507140641</v>
      </c>
      <c r="C48" s="10" t="s">
        <v>2551</v>
      </c>
      <c r="D48" s="6" t="s">
        <v>492</v>
      </c>
      <c r="E48" s="6" t="s">
        <v>1755</v>
      </c>
      <c r="F48" s="3" t="s">
        <v>1804</v>
      </c>
      <c r="G48" s="6" t="s">
        <v>455</v>
      </c>
      <c r="H48" s="6" t="str">
        <f t="shared" si="0"/>
        <v>Bath mats - GRUND 2019</v>
      </c>
      <c r="J48" s="15" t="s">
        <v>3026</v>
      </c>
      <c r="K48" s="6" t="str">
        <f>IFERROR(VLOOKUP(J48*1,ChangeLog!K:L,2,FALSE),"")</f>
        <v>Ovál s oblými rohy</v>
      </c>
      <c r="L48" s="6" t="str">
        <f>IFERROR(VLOOKUP(K48,ChangeLog!L:N,3,FALSE),"")</f>
        <v>Velký koberec</v>
      </c>
      <c r="M48" s="6" t="s">
        <v>2007</v>
      </c>
      <c r="R48" s="6" t="s">
        <v>1899</v>
      </c>
      <c r="S48" s="6" t="s">
        <v>1934</v>
      </c>
      <c r="T48" s="6" t="s">
        <v>2756</v>
      </c>
      <c r="U48" s="6" t="s">
        <v>2687</v>
      </c>
      <c r="V48" s="6" t="s">
        <v>2799</v>
      </c>
      <c r="W48" s="6" t="s">
        <v>1934</v>
      </c>
    </row>
    <row r="49" spans="1:23" ht="60" customHeight="1" x14ac:dyDescent="0.3">
      <c r="A49" s="3" t="s">
        <v>74</v>
      </c>
      <c r="B49" s="4">
        <v>8590507140658</v>
      </c>
      <c r="C49" s="10" t="s">
        <v>2551</v>
      </c>
      <c r="D49" s="6" t="s">
        <v>493</v>
      </c>
      <c r="E49" s="6" t="s">
        <v>1755</v>
      </c>
      <c r="F49" s="3" t="s">
        <v>1804</v>
      </c>
      <c r="G49" s="6" t="s">
        <v>455</v>
      </c>
      <c r="H49" s="6" t="str">
        <f t="shared" si="0"/>
        <v>Bath mats - GRUND 2019</v>
      </c>
      <c r="J49" s="15" t="s">
        <v>3026</v>
      </c>
      <c r="K49" s="6" t="str">
        <f>IFERROR(VLOOKUP(J49*1,ChangeLog!K:L,2,FALSE),"")</f>
        <v>Ovál s oblými rohy</v>
      </c>
      <c r="L49" s="6" t="str">
        <f>IFERROR(VLOOKUP(K49,ChangeLog!L:N,3,FALSE),"")</f>
        <v>Velký koberec</v>
      </c>
      <c r="M49" s="6" t="s">
        <v>2007</v>
      </c>
      <c r="R49" s="6" t="s">
        <v>1901</v>
      </c>
      <c r="S49" s="6" t="s">
        <v>1934</v>
      </c>
      <c r="T49" s="6" t="s">
        <v>2756</v>
      </c>
      <c r="U49" s="6" t="s">
        <v>2687</v>
      </c>
      <c r="V49" s="6" t="s">
        <v>2799</v>
      </c>
      <c r="W49" s="6" t="s">
        <v>1934</v>
      </c>
    </row>
    <row r="50" spans="1:23" ht="60" customHeight="1" x14ac:dyDescent="0.3">
      <c r="A50" s="3" t="s">
        <v>75</v>
      </c>
      <c r="B50" s="4" t="s">
        <v>1888</v>
      </c>
      <c r="C50" s="10" t="s">
        <v>2551</v>
      </c>
      <c r="D50" s="6" t="s">
        <v>2397</v>
      </c>
      <c r="E50" s="6" t="s">
        <v>1755</v>
      </c>
      <c r="F50" s="3" t="s">
        <v>1804</v>
      </c>
      <c r="G50" s="6" t="s">
        <v>455</v>
      </c>
      <c r="H50" s="6" t="str">
        <f t="shared" si="0"/>
        <v>Bath mats - GRUND 2019</v>
      </c>
      <c r="J50" s="15" t="s">
        <v>3022</v>
      </c>
      <c r="K50" s="6" t="str">
        <f>IFERROR(VLOOKUP(J50*1,ChangeLog!K:L,2,FALSE),"")</f>
        <v>Víko</v>
      </c>
      <c r="L50" s="6" t="str">
        <f>IFERROR(VLOOKUP(K50,ChangeLog!L:N,3,FALSE),"")</f>
        <v>Na víko od WC</v>
      </c>
      <c r="M50" s="6" t="s">
        <v>2006</v>
      </c>
      <c r="R50" s="6" t="s">
        <v>1900</v>
      </c>
      <c r="S50" s="6" t="s">
        <v>1935</v>
      </c>
      <c r="T50" s="6" t="s">
        <v>2688</v>
      </c>
      <c r="U50" s="6" t="s">
        <v>2688</v>
      </c>
      <c r="V50" s="6" t="s">
        <v>2800</v>
      </c>
      <c r="W50" s="6" t="s">
        <v>1935</v>
      </c>
    </row>
    <row r="51" spans="1:23" ht="60" customHeight="1" x14ac:dyDescent="0.3">
      <c r="A51" s="3" t="s">
        <v>76</v>
      </c>
      <c r="B51" s="4">
        <v>8590507163688</v>
      </c>
      <c r="C51" s="10" t="s">
        <v>2551</v>
      </c>
      <c r="D51" s="6" t="s">
        <v>2020</v>
      </c>
      <c r="E51" s="6" t="s">
        <v>1755</v>
      </c>
      <c r="F51" s="3" t="s">
        <v>1804</v>
      </c>
      <c r="G51" s="6" t="s">
        <v>455</v>
      </c>
      <c r="H51" s="6" t="str">
        <f t="shared" si="0"/>
        <v>Bath mats - GRUND 2019</v>
      </c>
      <c r="J51" s="15" t="s">
        <v>3024</v>
      </c>
      <c r="K51" s="6" t="str">
        <f>IFERROR(VLOOKUP(J51*1,ChangeLog!K:L,2,FALSE),"")</f>
        <v>WC s oblými hranami</v>
      </c>
      <c r="L51" s="6" t="str">
        <f>IFERROR(VLOOKUP(K51,ChangeLog!L:N,3,FALSE),"")</f>
        <v>S výřezem pro WC</v>
      </c>
      <c r="M51" s="6" t="s">
        <v>2008</v>
      </c>
      <c r="R51" s="6" t="s">
        <v>1902</v>
      </c>
      <c r="S51" s="6" t="s">
        <v>1935</v>
      </c>
      <c r="T51" s="6" t="s">
        <v>2688</v>
      </c>
      <c r="U51" s="6" t="s">
        <v>2688</v>
      </c>
      <c r="V51" s="6" t="s">
        <v>2800</v>
      </c>
      <c r="W51" s="6" t="s">
        <v>1935</v>
      </c>
    </row>
    <row r="52" spans="1:23" ht="60" customHeight="1" x14ac:dyDescent="0.3">
      <c r="A52" s="3" t="s">
        <v>77</v>
      </c>
      <c r="B52" s="4">
        <v>8590507163695</v>
      </c>
      <c r="C52" s="10" t="s">
        <v>2551</v>
      </c>
      <c r="D52" s="6" t="s">
        <v>2125</v>
      </c>
      <c r="E52" s="6" t="s">
        <v>1755</v>
      </c>
      <c r="F52" s="3" t="s">
        <v>1804</v>
      </c>
      <c r="G52" s="6" t="s">
        <v>455</v>
      </c>
      <c r="H52" s="6" t="str">
        <f t="shared" si="0"/>
        <v>Bath mats - GRUND 2019</v>
      </c>
      <c r="J52" s="15" t="s">
        <v>3025</v>
      </c>
      <c r="K52" s="6" t="str">
        <f>IFERROR(VLOOKUP(J52*1,ChangeLog!K:L,2,FALSE),"")</f>
        <v>Bidet s oblými rohy</v>
      </c>
      <c r="L52" s="6" t="str">
        <f>IFERROR(VLOOKUP(K52,ChangeLog!L:N,3,FALSE),"")</f>
        <v>Malý koberec</v>
      </c>
      <c r="M52" s="6" t="s">
        <v>2010</v>
      </c>
      <c r="R52" s="6" t="s">
        <v>1903</v>
      </c>
      <c r="S52" s="6" t="s">
        <v>1935</v>
      </c>
      <c r="T52" s="6" t="s">
        <v>2688</v>
      </c>
      <c r="U52" s="6" t="s">
        <v>2688</v>
      </c>
      <c r="V52" s="6" t="s">
        <v>2800</v>
      </c>
      <c r="W52" s="6" t="s">
        <v>1935</v>
      </c>
    </row>
    <row r="53" spans="1:23" ht="60" customHeight="1" x14ac:dyDescent="0.3">
      <c r="A53" s="3" t="s">
        <v>78</v>
      </c>
      <c r="B53" s="4">
        <v>8590507163701</v>
      </c>
      <c r="C53" s="10" t="s">
        <v>2551</v>
      </c>
      <c r="D53" s="6" t="s">
        <v>494</v>
      </c>
      <c r="E53" s="6" t="s">
        <v>1755</v>
      </c>
      <c r="F53" s="3" t="s">
        <v>1804</v>
      </c>
      <c r="G53" s="6" t="s">
        <v>455</v>
      </c>
      <c r="H53" s="6" t="str">
        <f t="shared" si="0"/>
        <v>Bath mats - GRUND 2019</v>
      </c>
      <c r="J53" s="15" t="s">
        <v>3026</v>
      </c>
      <c r="K53" s="6" t="str">
        <f>IFERROR(VLOOKUP(J53*1,ChangeLog!K:L,2,FALSE),"")</f>
        <v>Ovál s oblými rohy</v>
      </c>
      <c r="L53" s="6" t="str">
        <f>IFERROR(VLOOKUP(K53,ChangeLog!L:N,3,FALSE),"")</f>
        <v>Velký koberec</v>
      </c>
      <c r="M53" s="6" t="s">
        <v>2007</v>
      </c>
      <c r="R53" s="6" t="s">
        <v>1898</v>
      </c>
      <c r="S53" s="6" t="s">
        <v>1935</v>
      </c>
      <c r="T53" s="6" t="s">
        <v>2688</v>
      </c>
      <c r="U53" s="6" t="s">
        <v>2688</v>
      </c>
      <c r="V53" s="6" t="s">
        <v>2800</v>
      </c>
      <c r="W53" s="6" t="s">
        <v>1935</v>
      </c>
    </row>
    <row r="54" spans="1:23" ht="60" customHeight="1" x14ac:dyDescent="0.3">
      <c r="A54" s="3" t="s">
        <v>79</v>
      </c>
      <c r="B54" s="4">
        <v>8590507163718</v>
      </c>
      <c r="C54" s="10" t="s">
        <v>2551</v>
      </c>
      <c r="D54" s="6" t="s">
        <v>495</v>
      </c>
      <c r="E54" s="6" t="s">
        <v>1755</v>
      </c>
      <c r="F54" s="3" t="s">
        <v>1804</v>
      </c>
      <c r="G54" s="6" t="s">
        <v>455</v>
      </c>
      <c r="H54" s="6" t="str">
        <f t="shared" si="0"/>
        <v>Bath mats - GRUND 2019</v>
      </c>
      <c r="J54" s="15" t="s">
        <v>3026</v>
      </c>
      <c r="K54" s="6" t="str">
        <f>IFERROR(VLOOKUP(J54*1,ChangeLog!K:L,2,FALSE),"")</f>
        <v>Ovál s oblými rohy</v>
      </c>
      <c r="L54" s="6" t="str">
        <f>IFERROR(VLOOKUP(K54,ChangeLog!L:N,3,FALSE),"")</f>
        <v>Velký koberec</v>
      </c>
      <c r="M54" s="6" t="s">
        <v>2007</v>
      </c>
      <c r="R54" s="6" t="s">
        <v>1899</v>
      </c>
      <c r="S54" s="6" t="s">
        <v>1935</v>
      </c>
      <c r="T54" s="6" t="s">
        <v>2688</v>
      </c>
      <c r="U54" s="6" t="s">
        <v>2688</v>
      </c>
      <c r="V54" s="6" t="s">
        <v>2800</v>
      </c>
      <c r="W54" s="6" t="s">
        <v>1935</v>
      </c>
    </row>
    <row r="55" spans="1:23" ht="60" customHeight="1" x14ac:dyDescent="0.3">
      <c r="A55" s="3" t="s">
        <v>80</v>
      </c>
      <c r="B55" s="4">
        <v>8590507163725</v>
      </c>
      <c r="C55" s="10" t="s">
        <v>2551</v>
      </c>
      <c r="D55" s="6" t="s">
        <v>496</v>
      </c>
      <c r="E55" s="6" t="s">
        <v>1755</v>
      </c>
      <c r="F55" s="3" t="s">
        <v>1804</v>
      </c>
      <c r="G55" s="6" t="s">
        <v>455</v>
      </c>
      <c r="H55" s="6" t="str">
        <f t="shared" si="0"/>
        <v>Bath mats - GRUND 2019</v>
      </c>
      <c r="J55" s="15" t="s">
        <v>3026</v>
      </c>
      <c r="K55" s="6" t="str">
        <f>IFERROR(VLOOKUP(J55*1,ChangeLog!K:L,2,FALSE),"")</f>
        <v>Ovál s oblými rohy</v>
      </c>
      <c r="L55" s="6" t="str">
        <f>IFERROR(VLOOKUP(K55,ChangeLog!L:N,3,FALSE),"")</f>
        <v>Velký koberec</v>
      </c>
      <c r="M55" s="6" t="s">
        <v>2007</v>
      </c>
      <c r="R55" s="6" t="s">
        <v>1901</v>
      </c>
      <c r="S55" s="6" t="s">
        <v>1935</v>
      </c>
      <c r="T55" s="6" t="s">
        <v>2688</v>
      </c>
      <c r="U55" s="6" t="s">
        <v>2688</v>
      </c>
      <c r="V55" s="6" t="s">
        <v>2800</v>
      </c>
      <c r="W55" s="6" t="s">
        <v>1935</v>
      </c>
    </row>
    <row r="56" spans="1:23" ht="60" customHeight="1" x14ac:dyDescent="0.3">
      <c r="A56" s="3" t="s">
        <v>81</v>
      </c>
      <c r="B56" s="4">
        <v>8590507344643</v>
      </c>
      <c r="C56" s="10" t="s">
        <v>2551</v>
      </c>
      <c r="D56" s="6" t="s">
        <v>2398</v>
      </c>
      <c r="E56" s="6" t="s">
        <v>1755</v>
      </c>
      <c r="F56" s="3" t="s">
        <v>1804</v>
      </c>
      <c r="G56" s="6" t="s">
        <v>455</v>
      </c>
      <c r="H56" s="6" t="str">
        <f t="shared" si="0"/>
        <v>Bath mats - GRUND 2019</v>
      </c>
      <c r="J56" s="15" t="s">
        <v>3022</v>
      </c>
      <c r="K56" s="6" t="str">
        <f>IFERROR(VLOOKUP(J56*1,ChangeLog!K:L,2,FALSE),"")</f>
        <v>Víko</v>
      </c>
      <c r="L56" s="6" t="str">
        <f>IFERROR(VLOOKUP(K56,ChangeLog!L:N,3,FALSE),"")</f>
        <v>Na víko od WC</v>
      </c>
      <c r="M56" s="6" t="s">
        <v>2006</v>
      </c>
      <c r="R56" s="6" t="s">
        <v>1900</v>
      </c>
      <c r="S56" s="6" t="s">
        <v>1941</v>
      </c>
      <c r="T56" s="6" t="s">
        <v>2707</v>
      </c>
      <c r="U56" s="6" t="s">
        <v>1953</v>
      </c>
      <c r="V56" s="6" t="s">
        <v>2805</v>
      </c>
      <c r="W56" s="6" t="s">
        <v>2860</v>
      </c>
    </row>
    <row r="57" spans="1:23" ht="60" customHeight="1" x14ac:dyDescent="0.3">
      <c r="A57" s="3" t="s">
        <v>82</v>
      </c>
      <c r="B57" s="4">
        <v>8590507344650</v>
      </c>
      <c r="C57" s="10" t="s">
        <v>2551</v>
      </c>
      <c r="D57" s="6" t="s">
        <v>2021</v>
      </c>
      <c r="E57" s="6" t="s">
        <v>1755</v>
      </c>
      <c r="F57" s="3" t="s">
        <v>1804</v>
      </c>
      <c r="G57" s="6" t="s">
        <v>455</v>
      </c>
      <c r="H57" s="6" t="str">
        <f t="shared" si="0"/>
        <v>Bath mats - GRUND 2019</v>
      </c>
      <c r="J57" s="15" t="s">
        <v>3024</v>
      </c>
      <c r="K57" s="6" t="str">
        <f>IFERROR(VLOOKUP(J57*1,ChangeLog!K:L,2,FALSE),"")</f>
        <v>WC s oblými hranami</v>
      </c>
      <c r="L57" s="6" t="str">
        <f>IFERROR(VLOOKUP(K57,ChangeLog!L:N,3,FALSE),"")</f>
        <v>S výřezem pro WC</v>
      </c>
      <c r="M57" s="6" t="s">
        <v>2008</v>
      </c>
      <c r="R57" s="6" t="s">
        <v>1902</v>
      </c>
      <c r="S57" s="6" t="s">
        <v>1941</v>
      </c>
      <c r="T57" s="6" t="s">
        <v>2707</v>
      </c>
      <c r="U57" s="6" t="s">
        <v>1953</v>
      </c>
      <c r="V57" s="6" t="s">
        <v>2805</v>
      </c>
      <c r="W57" s="6" t="s">
        <v>2860</v>
      </c>
    </row>
    <row r="58" spans="1:23" ht="60" customHeight="1" x14ac:dyDescent="0.3">
      <c r="A58" s="3" t="s">
        <v>83</v>
      </c>
      <c r="B58" s="4">
        <v>8590507344667</v>
      </c>
      <c r="C58" s="10" t="s">
        <v>2551</v>
      </c>
      <c r="D58" s="6" t="s">
        <v>2126</v>
      </c>
      <c r="E58" s="6" t="s">
        <v>1755</v>
      </c>
      <c r="F58" s="3" t="s">
        <v>1804</v>
      </c>
      <c r="G58" s="6" t="s">
        <v>455</v>
      </c>
      <c r="H58" s="6" t="str">
        <f t="shared" si="0"/>
        <v>Bath mats - GRUND 2019</v>
      </c>
      <c r="J58" s="15" t="s">
        <v>3025</v>
      </c>
      <c r="K58" s="6" t="str">
        <f>IFERROR(VLOOKUP(J58*1,ChangeLog!K:L,2,FALSE),"")</f>
        <v>Bidet s oblými rohy</v>
      </c>
      <c r="L58" s="6" t="str">
        <f>IFERROR(VLOOKUP(K58,ChangeLog!L:N,3,FALSE),"")</f>
        <v>Malý koberec</v>
      </c>
      <c r="M58" s="6" t="s">
        <v>2010</v>
      </c>
      <c r="R58" s="6" t="s">
        <v>1903</v>
      </c>
      <c r="S58" s="6" t="s">
        <v>1941</v>
      </c>
      <c r="T58" s="6" t="s">
        <v>2707</v>
      </c>
      <c r="U58" s="6" t="s">
        <v>1953</v>
      </c>
      <c r="V58" s="6" t="s">
        <v>2805</v>
      </c>
      <c r="W58" s="6" t="s">
        <v>2860</v>
      </c>
    </row>
    <row r="59" spans="1:23" ht="60" customHeight="1" x14ac:dyDescent="0.3">
      <c r="A59" s="3" t="s">
        <v>84</v>
      </c>
      <c r="B59" s="4">
        <v>8590507344674</v>
      </c>
      <c r="C59" s="10" t="s">
        <v>2551</v>
      </c>
      <c r="D59" s="6" t="s">
        <v>497</v>
      </c>
      <c r="E59" s="6" t="s">
        <v>1755</v>
      </c>
      <c r="F59" s="3" t="s">
        <v>1804</v>
      </c>
      <c r="G59" s="6" t="s">
        <v>455</v>
      </c>
      <c r="H59" s="6" t="str">
        <f t="shared" si="0"/>
        <v>Bath mats - GRUND 2019</v>
      </c>
      <c r="J59" s="15" t="s">
        <v>3026</v>
      </c>
      <c r="K59" s="6" t="str">
        <f>IFERROR(VLOOKUP(J59*1,ChangeLog!K:L,2,FALSE),"")</f>
        <v>Ovál s oblými rohy</v>
      </c>
      <c r="L59" s="6" t="str">
        <f>IFERROR(VLOOKUP(K59,ChangeLog!L:N,3,FALSE),"")</f>
        <v>Velký koberec</v>
      </c>
      <c r="M59" s="6" t="s">
        <v>2007</v>
      </c>
      <c r="R59" s="6" t="s">
        <v>1898</v>
      </c>
      <c r="S59" s="6" t="s">
        <v>1941</v>
      </c>
      <c r="T59" s="6" t="s">
        <v>2707</v>
      </c>
      <c r="U59" s="6" t="s">
        <v>1953</v>
      </c>
      <c r="V59" s="6" t="s">
        <v>2805</v>
      </c>
      <c r="W59" s="6" t="s">
        <v>2860</v>
      </c>
    </row>
    <row r="60" spans="1:23" ht="60" customHeight="1" x14ac:dyDescent="0.3">
      <c r="A60" s="3" t="s">
        <v>85</v>
      </c>
      <c r="B60" s="4">
        <v>8590507344681</v>
      </c>
      <c r="C60" s="10" t="s">
        <v>2551</v>
      </c>
      <c r="D60" s="6" t="s">
        <v>498</v>
      </c>
      <c r="E60" s="6" t="s">
        <v>1755</v>
      </c>
      <c r="F60" s="3" t="s">
        <v>1804</v>
      </c>
      <c r="G60" s="6" t="s">
        <v>455</v>
      </c>
      <c r="H60" s="6" t="str">
        <f t="shared" si="0"/>
        <v>Bath mats - GRUND 2019</v>
      </c>
      <c r="J60" s="15" t="s">
        <v>3026</v>
      </c>
      <c r="K60" s="6" t="str">
        <f>IFERROR(VLOOKUP(J60*1,ChangeLog!K:L,2,FALSE),"")</f>
        <v>Ovál s oblými rohy</v>
      </c>
      <c r="L60" s="6" t="str">
        <f>IFERROR(VLOOKUP(K60,ChangeLog!L:N,3,FALSE),"")</f>
        <v>Velký koberec</v>
      </c>
      <c r="M60" s="6" t="s">
        <v>2007</v>
      </c>
      <c r="R60" s="6" t="s">
        <v>1899</v>
      </c>
      <c r="S60" s="6" t="s">
        <v>1941</v>
      </c>
      <c r="T60" s="6" t="s">
        <v>2707</v>
      </c>
      <c r="U60" s="6" t="s">
        <v>1953</v>
      </c>
      <c r="V60" s="6" t="s">
        <v>2805</v>
      </c>
      <c r="W60" s="6" t="s">
        <v>2860</v>
      </c>
    </row>
    <row r="61" spans="1:23" ht="60" customHeight="1" x14ac:dyDescent="0.3">
      <c r="A61" s="3" t="s">
        <v>86</v>
      </c>
      <c r="B61" s="4">
        <v>8590507344698</v>
      </c>
      <c r="C61" s="10" t="s">
        <v>2551</v>
      </c>
      <c r="D61" s="6" t="s">
        <v>499</v>
      </c>
      <c r="E61" s="6" t="s">
        <v>1755</v>
      </c>
      <c r="F61" s="3" t="s">
        <v>1804</v>
      </c>
      <c r="G61" s="6" t="s">
        <v>455</v>
      </c>
      <c r="H61" s="6" t="str">
        <f t="shared" si="0"/>
        <v>Bath mats - GRUND 2019</v>
      </c>
      <c r="J61" s="15" t="s">
        <v>3026</v>
      </c>
      <c r="K61" s="6" t="str">
        <f>IFERROR(VLOOKUP(J61*1,ChangeLog!K:L,2,FALSE),"")</f>
        <v>Ovál s oblými rohy</v>
      </c>
      <c r="L61" s="6" t="str">
        <f>IFERROR(VLOOKUP(K61,ChangeLog!L:N,3,FALSE),"")</f>
        <v>Velký koberec</v>
      </c>
      <c r="M61" s="6" t="s">
        <v>2007</v>
      </c>
      <c r="R61" s="6" t="s">
        <v>1901</v>
      </c>
      <c r="S61" s="6" t="s">
        <v>1941</v>
      </c>
      <c r="T61" s="6" t="s">
        <v>2707</v>
      </c>
      <c r="U61" s="6" t="s">
        <v>1953</v>
      </c>
      <c r="V61" s="6" t="s">
        <v>2805</v>
      </c>
      <c r="W61" s="6" t="s">
        <v>2860</v>
      </c>
    </row>
    <row r="62" spans="1:23" ht="60" customHeight="1" x14ac:dyDescent="0.3">
      <c r="A62" s="3" t="s">
        <v>708</v>
      </c>
      <c r="B62" s="4">
        <v>8594013155106</v>
      </c>
      <c r="C62" s="10" t="s">
        <v>2551</v>
      </c>
      <c r="D62" s="6" t="s">
        <v>2399</v>
      </c>
      <c r="E62" s="6" t="s">
        <v>1755</v>
      </c>
      <c r="F62" s="3" t="s">
        <v>1804</v>
      </c>
      <c r="G62" s="6" t="s">
        <v>1780</v>
      </c>
      <c r="H62" s="6" t="str">
        <f t="shared" si="0"/>
        <v>Bath mats - GRUND 2019 new</v>
      </c>
      <c r="J62" s="15" t="s">
        <v>3022</v>
      </c>
      <c r="K62" s="6" t="str">
        <f>IFERROR(VLOOKUP(J62*1,ChangeLog!K:L,2,FALSE),"")</f>
        <v>Víko</v>
      </c>
      <c r="L62" s="6" t="str">
        <f>IFERROR(VLOOKUP(K62,ChangeLog!L:N,3,FALSE),"")</f>
        <v>Na víko od WC</v>
      </c>
      <c r="M62" s="6" t="s">
        <v>2006</v>
      </c>
      <c r="N62" s="6" t="s">
        <v>2915</v>
      </c>
      <c r="R62" s="6" t="s">
        <v>1900</v>
      </c>
      <c r="S62" s="6" t="s">
        <v>1939</v>
      </c>
      <c r="T62" s="6" t="s">
        <v>2760</v>
      </c>
      <c r="U62" s="6" t="s">
        <v>2692</v>
      </c>
      <c r="V62" s="6" t="s">
        <v>2803</v>
      </c>
      <c r="W62" s="6" t="s">
        <v>2859</v>
      </c>
    </row>
    <row r="63" spans="1:23" ht="60" customHeight="1" x14ac:dyDescent="0.3">
      <c r="A63" s="3" t="s">
        <v>709</v>
      </c>
      <c r="B63" s="4">
        <v>8594013155113</v>
      </c>
      <c r="C63" s="10" t="s">
        <v>2551</v>
      </c>
      <c r="D63" s="6" t="s">
        <v>2022</v>
      </c>
      <c r="E63" s="6" t="s">
        <v>1755</v>
      </c>
      <c r="F63" s="3" t="s">
        <v>1804</v>
      </c>
      <c r="G63" s="6" t="s">
        <v>1780</v>
      </c>
      <c r="H63" s="6" t="str">
        <f t="shared" si="0"/>
        <v>Bath mats - GRUND 2019 new</v>
      </c>
      <c r="J63" s="15" t="s">
        <v>3024</v>
      </c>
      <c r="K63" s="6" t="str">
        <f>IFERROR(VLOOKUP(J63*1,ChangeLog!K:L,2,FALSE),"")</f>
        <v>WC s oblými hranami</v>
      </c>
      <c r="L63" s="6" t="str">
        <f>IFERROR(VLOOKUP(K63,ChangeLog!L:N,3,FALSE),"")</f>
        <v>S výřezem pro WC</v>
      </c>
      <c r="M63" s="6" t="s">
        <v>2008</v>
      </c>
      <c r="N63" s="6" t="s">
        <v>2916</v>
      </c>
      <c r="R63" s="6" t="s">
        <v>1902</v>
      </c>
      <c r="S63" s="6" t="s">
        <v>1939</v>
      </c>
      <c r="T63" s="6" t="s">
        <v>2760</v>
      </c>
      <c r="U63" s="6" t="s">
        <v>2692</v>
      </c>
      <c r="V63" s="6" t="s">
        <v>2803</v>
      </c>
      <c r="W63" s="6" t="s">
        <v>2859</v>
      </c>
    </row>
    <row r="64" spans="1:23" ht="60" customHeight="1" x14ac:dyDescent="0.3">
      <c r="A64" s="3" t="s">
        <v>710</v>
      </c>
      <c r="B64" s="4">
        <v>8594013155120</v>
      </c>
      <c r="C64" s="10" t="s">
        <v>2551</v>
      </c>
      <c r="D64" s="6" t="s">
        <v>2127</v>
      </c>
      <c r="E64" s="6" t="s">
        <v>1755</v>
      </c>
      <c r="F64" s="3" t="s">
        <v>1804</v>
      </c>
      <c r="G64" s="6" t="s">
        <v>1780</v>
      </c>
      <c r="H64" s="6" t="str">
        <f t="shared" si="0"/>
        <v>Bath mats - GRUND 2019 new</v>
      </c>
      <c r="J64" s="15" t="s">
        <v>3025</v>
      </c>
      <c r="K64" s="6" t="str">
        <f>IFERROR(VLOOKUP(J64*1,ChangeLog!K:L,2,FALSE),"")</f>
        <v>Bidet s oblými rohy</v>
      </c>
      <c r="L64" s="6" t="str">
        <f>IFERROR(VLOOKUP(K64,ChangeLog!L:N,3,FALSE),"")</f>
        <v>Malý koberec</v>
      </c>
      <c r="M64" s="6" t="s">
        <v>2010</v>
      </c>
      <c r="R64" s="6" t="s">
        <v>1903</v>
      </c>
      <c r="S64" s="6" t="s">
        <v>1939</v>
      </c>
      <c r="T64" s="6" t="s">
        <v>2760</v>
      </c>
      <c r="U64" s="6" t="s">
        <v>2692</v>
      </c>
      <c r="V64" s="6" t="s">
        <v>2803</v>
      </c>
      <c r="W64" s="6" t="s">
        <v>2859</v>
      </c>
    </row>
    <row r="65" spans="1:23" ht="60" customHeight="1" x14ac:dyDescent="0.3">
      <c r="A65" s="3" t="s">
        <v>711</v>
      </c>
      <c r="B65" s="4">
        <v>8594013155137</v>
      </c>
      <c r="C65" s="10" t="s">
        <v>2551</v>
      </c>
      <c r="D65" s="6" t="s">
        <v>983</v>
      </c>
      <c r="E65" s="6" t="s">
        <v>1755</v>
      </c>
      <c r="F65" s="3" t="s">
        <v>1804</v>
      </c>
      <c r="G65" s="6" t="s">
        <v>1780</v>
      </c>
      <c r="H65" s="6" t="str">
        <f t="shared" si="0"/>
        <v>Bath mats - GRUND 2019 new</v>
      </c>
      <c r="J65" s="15" t="s">
        <v>3026</v>
      </c>
      <c r="K65" s="6" t="str">
        <f>IFERROR(VLOOKUP(J65*1,ChangeLog!K:L,2,FALSE),"")</f>
        <v>Ovál s oblými rohy</v>
      </c>
      <c r="L65" s="6" t="str">
        <f>IFERROR(VLOOKUP(K65,ChangeLog!L:N,3,FALSE),"")</f>
        <v>Velký koberec</v>
      </c>
      <c r="M65" s="6" t="s">
        <v>2007</v>
      </c>
      <c r="N65" s="6" t="s">
        <v>2914</v>
      </c>
      <c r="R65" s="6" t="s">
        <v>1898</v>
      </c>
      <c r="S65" s="6" t="s">
        <v>1939</v>
      </c>
      <c r="T65" s="6" t="s">
        <v>2760</v>
      </c>
      <c r="U65" s="6" t="s">
        <v>2692</v>
      </c>
      <c r="V65" s="6" t="s">
        <v>2803</v>
      </c>
      <c r="W65" s="6" t="s">
        <v>2859</v>
      </c>
    </row>
    <row r="66" spans="1:23" ht="60" customHeight="1" x14ac:dyDescent="0.3">
      <c r="A66" s="3" t="s">
        <v>712</v>
      </c>
      <c r="B66" s="4">
        <v>8594013155144</v>
      </c>
      <c r="C66" s="10" t="s">
        <v>2551</v>
      </c>
      <c r="D66" s="6" t="s">
        <v>984</v>
      </c>
      <c r="E66" s="6" t="s">
        <v>1755</v>
      </c>
      <c r="F66" s="3" t="s">
        <v>1804</v>
      </c>
      <c r="G66" s="6" t="s">
        <v>1780</v>
      </c>
      <c r="H66" s="6" t="str">
        <f t="shared" ref="H66:H129" si="1">F66&amp;" - "&amp;G66</f>
        <v>Bath mats - GRUND 2019 new</v>
      </c>
      <c r="J66" s="15" t="s">
        <v>3026</v>
      </c>
      <c r="K66" s="6" t="str">
        <f>IFERROR(VLOOKUP(J66*1,ChangeLog!K:L,2,FALSE),"")</f>
        <v>Ovál s oblými rohy</v>
      </c>
      <c r="L66" s="6" t="str">
        <f>IFERROR(VLOOKUP(K66,ChangeLog!L:N,3,FALSE),"")</f>
        <v>Velký koberec</v>
      </c>
      <c r="M66" s="6" t="s">
        <v>2007</v>
      </c>
      <c r="N66" s="6" t="s">
        <v>2914</v>
      </c>
      <c r="R66" s="6" t="s">
        <v>1899</v>
      </c>
      <c r="S66" s="6" t="s">
        <v>1939</v>
      </c>
      <c r="T66" s="6" t="s">
        <v>2760</v>
      </c>
      <c r="U66" s="6" t="s">
        <v>2692</v>
      </c>
      <c r="V66" s="6" t="s">
        <v>2803</v>
      </c>
      <c r="W66" s="6" t="s">
        <v>2859</v>
      </c>
    </row>
    <row r="67" spans="1:23" ht="60" customHeight="1" x14ac:dyDescent="0.3">
      <c r="A67" s="3" t="s">
        <v>713</v>
      </c>
      <c r="B67" s="4">
        <v>8594013158213</v>
      </c>
      <c r="C67" s="10" t="s">
        <v>2551</v>
      </c>
      <c r="D67" s="6" t="s">
        <v>985</v>
      </c>
      <c r="E67" s="6" t="s">
        <v>1755</v>
      </c>
      <c r="F67" s="3" t="s">
        <v>1804</v>
      </c>
      <c r="G67" s="6" t="s">
        <v>1780</v>
      </c>
      <c r="H67" s="6" t="str">
        <f t="shared" si="1"/>
        <v>Bath mats - GRUND 2019 new</v>
      </c>
      <c r="J67" s="15" t="s">
        <v>3026</v>
      </c>
      <c r="K67" s="6" t="str">
        <f>IFERROR(VLOOKUP(J67*1,ChangeLog!K:L,2,FALSE),"")</f>
        <v>Ovál s oblými rohy</v>
      </c>
      <c r="L67" s="6" t="str">
        <f>IFERROR(VLOOKUP(K67,ChangeLog!L:N,3,FALSE),"")</f>
        <v>Velký koberec</v>
      </c>
      <c r="M67" s="6" t="s">
        <v>2007</v>
      </c>
      <c r="N67" s="6" t="s">
        <v>2914</v>
      </c>
      <c r="R67" s="6" t="s">
        <v>1901</v>
      </c>
      <c r="S67" s="6" t="s">
        <v>1939</v>
      </c>
      <c r="T67" s="6" t="s">
        <v>2760</v>
      </c>
      <c r="U67" s="6" t="s">
        <v>2692</v>
      </c>
      <c r="V67" s="6" t="s">
        <v>2803</v>
      </c>
      <c r="W67" s="6" t="s">
        <v>2859</v>
      </c>
    </row>
    <row r="68" spans="1:23" ht="60" customHeight="1" x14ac:dyDescent="0.3">
      <c r="A68" s="3" t="s">
        <v>89</v>
      </c>
      <c r="B68" s="4">
        <v>8594013128247</v>
      </c>
      <c r="C68" s="10" t="s">
        <v>2552</v>
      </c>
      <c r="D68" s="6" t="s">
        <v>2128</v>
      </c>
      <c r="E68" s="6" t="s">
        <v>1754</v>
      </c>
      <c r="F68" s="3" t="s">
        <v>1804</v>
      </c>
      <c r="G68" s="6" t="s">
        <v>455</v>
      </c>
      <c r="H68" s="6" t="str">
        <f t="shared" si="1"/>
        <v>Bath mats - GRUND 2019</v>
      </c>
      <c r="J68" s="15" t="s">
        <v>3020</v>
      </c>
      <c r="K68" s="6" t="str">
        <f>IFERROR(VLOOKUP(J68*1,ChangeLog!K:L,2,FALSE),"")</f>
        <v>Bidet s ostrými rohy</v>
      </c>
      <c r="L68" s="6" t="str">
        <f>IFERROR(VLOOKUP(K68,ChangeLog!L:N,3,FALSE),"")</f>
        <v>Malý koberec</v>
      </c>
      <c r="M68" s="6" t="s">
        <v>2010</v>
      </c>
      <c r="R68" s="6" t="s">
        <v>1897</v>
      </c>
      <c r="S68" s="6" t="s">
        <v>1934</v>
      </c>
      <c r="T68" s="6" t="s">
        <v>2756</v>
      </c>
      <c r="U68" s="6" t="s">
        <v>2687</v>
      </c>
      <c r="V68" s="6" t="s">
        <v>2799</v>
      </c>
      <c r="W68" s="6" t="s">
        <v>1934</v>
      </c>
    </row>
    <row r="69" spans="1:23" ht="60" customHeight="1" x14ac:dyDescent="0.3">
      <c r="A69" s="3" t="s">
        <v>90</v>
      </c>
      <c r="B69" s="4">
        <v>8594013128254</v>
      </c>
      <c r="C69" s="10" t="s">
        <v>2552</v>
      </c>
      <c r="D69" s="6" t="s">
        <v>500</v>
      </c>
      <c r="E69" s="6" t="s">
        <v>1754</v>
      </c>
      <c r="F69" s="3" t="s">
        <v>1804</v>
      </c>
      <c r="G69" s="6" t="s">
        <v>455</v>
      </c>
      <c r="H69" s="6" t="str">
        <f t="shared" si="1"/>
        <v>Bath mats - GRUND 2019</v>
      </c>
      <c r="J69" s="15" t="s">
        <v>3021</v>
      </c>
      <c r="K69" s="6" t="str">
        <f>IFERROR(VLOOKUP(J69*1,ChangeLog!K:L,2,FALSE),"")</f>
        <v>Ovál s ostrými rohy</v>
      </c>
      <c r="L69" s="6" t="str">
        <f>IFERROR(VLOOKUP(K69,ChangeLog!L:N,3,FALSE),"")</f>
        <v>Velký koberec</v>
      </c>
      <c r="M69" s="6" t="s">
        <v>2007</v>
      </c>
      <c r="R69" s="6" t="s">
        <v>1898</v>
      </c>
      <c r="S69" s="6" t="s">
        <v>1934</v>
      </c>
      <c r="T69" s="6" t="s">
        <v>2756</v>
      </c>
      <c r="U69" s="6" t="s">
        <v>2687</v>
      </c>
      <c r="V69" s="6" t="s">
        <v>2799</v>
      </c>
      <c r="W69" s="6" t="s">
        <v>1934</v>
      </c>
    </row>
    <row r="70" spans="1:23" ht="60" customHeight="1" x14ac:dyDescent="0.3">
      <c r="A70" s="3" t="s">
        <v>91</v>
      </c>
      <c r="B70" s="4">
        <v>8594013128261</v>
      </c>
      <c r="C70" s="10" t="s">
        <v>2552</v>
      </c>
      <c r="D70" s="6" t="s">
        <v>501</v>
      </c>
      <c r="E70" s="6" t="s">
        <v>1754</v>
      </c>
      <c r="F70" s="3" t="s">
        <v>1804</v>
      </c>
      <c r="G70" s="6" t="s">
        <v>455</v>
      </c>
      <c r="H70" s="6" t="str">
        <f t="shared" si="1"/>
        <v>Bath mats - GRUND 2019</v>
      </c>
      <c r="J70" s="15" t="s">
        <v>3021</v>
      </c>
      <c r="K70" s="6" t="str">
        <f>IFERROR(VLOOKUP(J70*1,ChangeLog!K:L,2,FALSE),"")</f>
        <v>Ovál s ostrými rohy</v>
      </c>
      <c r="L70" s="6" t="str">
        <f>IFERROR(VLOOKUP(K70,ChangeLog!L:N,3,FALSE),"")</f>
        <v>Velký koberec</v>
      </c>
      <c r="M70" s="6" t="s">
        <v>2007</v>
      </c>
      <c r="R70" s="6" t="s">
        <v>1899</v>
      </c>
      <c r="S70" s="6" t="s">
        <v>1934</v>
      </c>
      <c r="T70" s="6" t="s">
        <v>2756</v>
      </c>
      <c r="U70" s="6" t="s">
        <v>2687</v>
      </c>
      <c r="V70" s="6" t="s">
        <v>2799</v>
      </c>
      <c r="W70" s="6" t="s">
        <v>1934</v>
      </c>
    </row>
    <row r="71" spans="1:23" ht="60" customHeight="1" x14ac:dyDescent="0.3">
      <c r="A71" s="3" t="s">
        <v>714</v>
      </c>
      <c r="B71" s="4">
        <v>8594013155151</v>
      </c>
      <c r="C71" s="10" t="s">
        <v>2552</v>
      </c>
      <c r="D71" s="6" t="s">
        <v>2129</v>
      </c>
      <c r="E71" s="6" t="s">
        <v>1754</v>
      </c>
      <c r="F71" s="3" t="s">
        <v>1804</v>
      </c>
      <c r="G71" s="6" t="s">
        <v>1780</v>
      </c>
      <c r="H71" s="6" t="str">
        <f t="shared" si="1"/>
        <v>Bath mats - GRUND 2019 new</v>
      </c>
      <c r="J71" s="15" t="s">
        <v>3020</v>
      </c>
      <c r="K71" s="6" t="str">
        <f>IFERROR(VLOOKUP(J71*1,ChangeLog!K:L,2,FALSE),"")</f>
        <v>Bidet s ostrými rohy</v>
      </c>
      <c r="L71" s="6" t="str">
        <f>IFERROR(VLOOKUP(K71,ChangeLog!L:N,3,FALSE),"")</f>
        <v>Malý koberec</v>
      </c>
      <c r="M71" s="6" t="s">
        <v>2010</v>
      </c>
      <c r="R71" s="6" t="s">
        <v>1897</v>
      </c>
      <c r="S71" s="6" t="s">
        <v>1942</v>
      </c>
      <c r="T71" s="6" t="s">
        <v>2786</v>
      </c>
      <c r="U71" s="6" t="s">
        <v>2694</v>
      </c>
      <c r="V71" s="6" t="s">
        <v>2806</v>
      </c>
      <c r="W71" s="6" t="s">
        <v>2861</v>
      </c>
    </row>
    <row r="72" spans="1:23" ht="60" customHeight="1" x14ac:dyDescent="0.3">
      <c r="A72" s="3" t="s">
        <v>715</v>
      </c>
      <c r="B72" s="4">
        <v>8594013155168</v>
      </c>
      <c r="C72" s="10" t="s">
        <v>2552</v>
      </c>
      <c r="D72" s="6" t="s">
        <v>986</v>
      </c>
      <c r="E72" s="6" t="s">
        <v>1754</v>
      </c>
      <c r="F72" s="3" t="s">
        <v>1804</v>
      </c>
      <c r="G72" s="6" t="s">
        <v>1780</v>
      </c>
      <c r="H72" s="6" t="str">
        <f t="shared" si="1"/>
        <v>Bath mats - GRUND 2019 new</v>
      </c>
      <c r="J72" s="15" t="s">
        <v>3021</v>
      </c>
      <c r="K72" s="6" t="str">
        <f>IFERROR(VLOOKUP(J72*1,ChangeLog!K:L,2,FALSE),"")</f>
        <v>Ovál s ostrými rohy</v>
      </c>
      <c r="L72" s="6" t="str">
        <f>IFERROR(VLOOKUP(K72,ChangeLog!L:N,3,FALSE),"")</f>
        <v>Velký koberec</v>
      </c>
      <c r="M72" s="6" t="s">
        <v>2007</v>
      </c>
      <c r="N72" s="6" t="s">
        <v>2914</v>
      </c>
      <c r="R72" s="6" t="s">
        <v>1898</v>
      </c>
      <c r="S72" s="6" t="s">
        <v>1942</v>
      </c>
      <c r="T72" s="6" t="s">
        <v>2786</v>
      </c>
      <c r="U72" s="6" t="s">
        <v>2694</v>
      </c>
      <c r="V72" s="6" t="s">
        <v>2806</v>
      </c>
      <c r="W72" s="6" t="s">
        <v>2861</v>
      </c>
    </row>
    <row r="73" spans="1:23" ht="60" customHeight="1" x14ac:dyDescent="0.3">
      <c r="A73" s="3" t="s">
        <v>716</v>
      </c>
      <c r="B73" s="4">
        <v>8594013155175</v>
      </c>
      <c r="C73" s="10" t="s">
        <v>2552</v>
      </c>
      <c r="D73" s="6" t="s">
        <v>987</v>
      </c>
      <c r="E73" s="6" t="s">
        <v>1754</v>
      </c>
      <c r="F73" s="3" t="s">
        <v>1804</v>
      </c>
      <c r="G73" s="6" t="s">
        <v>1780</v>
      </c>
      <c r="H73" s="6" t="str">
        <f t="shared" si="1"/>
        <v>Bath mats - GRUND 2019 new</v>
      </c>
      <c r="J73" s="15" t="s">
        <v>3021</v>
      </c>
      <c r="K73" s="6" t="str">
        <f>IFERROR(VLOOKUP(J73*1,ChangeLog!K:L,2,FALSE),"")</f>
        <v>Ovál s ostrými rohy</v>
      </c>
      <c r="L73" s="6" t="str">
        <f>IFERROR(VLOOKUP(K73,ChangeLog!L:N,3,FALSE),"")</f>
        <v>Velký koberec</v>
      </c>
      <c r="M73" s="6" t="s">
        <v>2007</v>
      </c>
      <c r="N73" s="6" t="s">
        <v>2914</v>
      </c>
      <c r="R73" s="6" t="s">
        <v>1899</v>
      </c>
      <c r="S73" s="6" t="s">
        <v>1942</v>
      </c>
      <c r="T73" s="6" t="s">
        <v>2786</v>
      </c>
      <c r="U73" s="6" t="s">
        <v>2694</v>
      </c>
      <c r="V73" s="6" t="s">
        <v>2806</v>
      </c>
      <c r="W73" s="6" t="s">
        <v>2861</v>
      </c>
    </row>
    <row r="74" spans="1:23" ht="60" customHeight="1" x14ac:dyDescent="0.3">
      <c r="A74" s="3" t="s">
        <v>95</v>
      </c>
      <c r="B74" s="4">
        <v>8594013128308</v>
      </c>
      <c r="C74" s="10" t="s">
        <v>2552</v>
      </c>
      <c r="D74" s="6" t="s">
        <v>2130</v>
      </c>
      <c r="E74" s="6" t="s">
        <v>1754</v>
      </c>
      <c r="F74" s="3" t="s">
        <v>1804</v>
      </c>
      <c r="G74" s="6" t="s">
        <v>455</v>
      </c>
      <c r="H74" s="6" t="str">
        <f t="shared" si="1"/>
        <v>Bath mats - GRUND 2019</v>
      </c>
      <c r="J74" s="15" t="s">
        <v>3020</v>
      </c>
      <c r="K74" s="6" t="str">
        <f>IFERROR(VLOOKUP(J74*1,ChangeLog!K:L,2,FALSE),"")</f>
        <v>Bidet s ostrými rohy</v>
      </c>
      <c r="L74" s="6" t="str">
        <f>IFERROR(VLOOKUP(K74,ChangeLog!L:N,3,FALSE),"")</f>
        <v>Malý koberec</v>
      </c>
      <c r="M74" s="6" t="s">
        <v>2010</v>
      </c>
      <c r="R74" s="6" t="s">
        <v>1897</v>
      </c>
      <c r="S74" s="6" t="s">
        <v>1935</v>
      </c>
      <c r="T74" s="6" t="s">
        <v>2688</v>
      </c>
      <c r="U74" s="6" t="s">
        <v>1962</v>
      </c>
      <c r="V74" s="6" t="s">
        <v>2800</v>
      </c>
      <c r="W74" s="6" t="s">
        <v>1935</v>
      </c>
    </row>
    <row r="75" spans="1:23" ht="60" customHeight="1" x14ac:dyDescent="0.3">
      <c r="A75" s="3" t="s">
        <v>96</v>
      </c>
      <c r="B75" s="4">
        <v>8594013128315</v>
      </c>
      <c r="C75" s="10" t="s">
        <v>2552</v>
      </c>
      <c r="D75" s="6" t="s">
        <v>504</v>
      </c>
      <c r="E75" s="6" t="s">
        <v>1754</v>
      </c>
      <c r="F75" s="3" t="s">
        <v>1804</v>
      </c>
      <c r="G75" s="6" t="s">
        <v>455</v>
      </c>
      <c r="H75" s="6" t="str">
        <f t="shared" si="1"/>
        <v>Bath mats - GRUND 2019</v>
      </c>
      <c r="J75" s="15" t="s">
        <v>3021</v>
      </c>
      <c r="K75" s="6" t="str">
        <f>IFERROR(VLOOKUP(J75*1,ChangeLog!K:L,2,FALSE),"")</f>
        <v>Ovál s ostrými rohy</v>
      </c>
      <c r="L75" s="6" t="str">
        <f>IFERROR(VLOOKUP(K75,ChangeLog!L:N,3,FALSE),"")</f>
        <v>Velký koberec</v>
      </c>
      <c r="M75" s="6" t="s">
        <v>2007</v>
      </c>
      <c r="R75" s="6" t="s">
        <v>1898</v>
      </c>
      <c r="S75" s="6" t="s">
        <v>1935</v>
      </c>
      <c r="T75" s="6" t="s">
        <v>2688</v>
      </c>
      <c r="U75" s="6" t="s">
        <v>1962</v>
      </c>
      <c r="V75" s="6" t="s">
        <v>2800</v>
      </c>
      <c r="W75" s="6" t="s">
        <v>1935</v>
      </c>
    </row>
    <row r="76" spans="1:23" ht="60" customHeight="1" x14ac:dyDescent="0.3">
      <c r="A76" s="3" t="s">
        <v>97</v>
      </c>
      <c r="B76" s="4">
        <v>8594013128322</v>
      </c>
      <c r="C76" s="10" t="s">
        <v>2552</v>
      </c>
      <c r="D76" s="6" t="s">
        <v>505</v>
      </c>
      <c r="E76" s="6" t="s">
        <v>1754</v>
      </c>
      <c r="F76" s="3" t="s">
        <v>1804</v>
      </c>
      <c r="G76" s="6" t="s">
        <v>455</v>
      </c>
      <c r="H76" s="6" t="str">
        <f t="shared" si="1"/>
        <v>Bath mats - GRUND 2019</v>
      </c>
      <c r="J76" s="15" t="s">
        <v>3021</v>
      </c>
      <c r="K76" s="6" t="str">
        <f>IFERROR(VLOOKUP(J76*1,ChangeLog!K:L,2,FALSE),"")</f>
        <v>Ovál s ostrými rohy</v>
      </c>
      <c r="L76" s="6" t="str">
        <f>IFERROR(VLOOKUP(K76,ChangeLog!L:N,3,FALSE),"")</f>
        <v>Velký koberec</v>
      </c>
      <c r="M76" s="6" t="s">
        <v>2007</v>
      </c>
      <c r="R76" s="6" t="s">
        <v>1899</v>
      </c>
      <c r="S76" s="6" t="s">
        <v>1935</v>
      </c>
      <c r="T76" s="6" t="s">
        <v>2688</v>
      </c>
      <c r="U76" s="6" t="s">
        <v>1962</v>
      </c>
      <c r="V76" s="6" t="s">
        <v>2800</v>
      </c>
      <c r="W76" s="6" t="s">
        <v>1935</v>
      </c>
    </row>
    <row r="77" spans="1:23" ht="60" customHeight="1" x14ac:dyDescent="0.3">
      <c r="A77" s="3" t="s">
        <v>317</v>
      </c>
      <c r="B77" s="4">
        <v>8590507315438</v>
      </c>
      <c r="C77" s="10" t="s">
        <v>2553</v>
      </c>
      <c r="D77" s="6" t="s">
        <v>2503</v>
      </c>
      <c r="E77" s="6" t="s">
        <v>1754</v>
      </c>
      <c r="F77" s="3" t="s">
        <v>1804</v>
      </c>
      <c r="G77" s="6" t="s">
        <v>455</v>
      </c>
      <c r="H77" s="6" t="str">
        <f t="shared" si="1"/>
        <v>Bath mats - GRUND 2019</v>
      </c>
      <c r="J77" s="15" t="s">
        <v>3027</v>
      </c>
      <c r="K77" s="6" t="str">
        <f>IFERROR(VLOOKUP(J77*1,ChangeLog!K:L,2,FALSE),"")</f>
        <v>Kruh</v>
      </c>
      <c r="L77" s="6" t="str">
        <f>IFERROR(VLOOKUP(K77,ChangeLog!L:N,3,FALSE),"")</f>
        <v>Kruh</v>
      </c>
      <c r="M77" s="6" t="s">
        <v>2497</v>
      </c>
      <c r="R77" s="6" t="s">
        <v>1931</v>
      </c>
      <c r="S77" s="6" t="s">
        <v>1943</v>
      </c>
      <c r="T77" s="6" t="s">
        <v>2700</v>
      </c>
      <c r="U77" s="6" t="s">
        <v>2695</v>
      </c>
      <c r="V77" s="6" t="s">
        <v>2807</v>
      </c>
      <c r="W77" s="6" t="s">
        <v>1943</v>
      </c>
    </row>
    <row r="78" spans="1:23" ht="60" customHeight="1" x14ac:dyDescent="0.3">
      <c r="A78" s="3" t="s">
        <v>318</v>
      </c>
      <c r="B78" s="4">
        <v>8590507315452</v>
      </c>
      <c r="C78" s="10" t="s">
        <v>2553</v>
      </c>
      <c r="D78" s="6" t="s">
        <v>2504</v>
      </c>
      <c r="E78" s="6" t="s">
        <v>1754</v>
      </c>
      <c r="F78" s="3" t="s">
        <v>1804</v>
      </c>
      <c r="G78" s="6" t="s">
        <v>455</v>
      </c>
      <c r="H78" s="6" t="str">
        <f t="shared" si="1"/>
        <v>Bath mats - GRUND 2019</v>
      </c>
      <c r="J78" s="15" t="s">
        <v>3027</v>
      </c>
      <c r="K78" s="6" t="str">
        <f>IFERROR(VLOOKUP(J78*1,ChangeLog!K:L,2,FALSE),"")</f>
        <v>Kruh</v>
      </c>
      <c r="L78" s="6" t="str">
        <f>IFERROR(VLOOKUP(K78,ChangeLog!L:N,3,FALSE),"")</f>
        <v>Kruh</v>
      </c>
      <c r="M78" s="6" t="s">
        <v>2497</v>
      </c>
      <c r="R78" s="6" t="s">
        <v>2111</v>
      </c>
      <c r="S78" s="6" t="s">
        <v>1943</v>
      </c>
      <c r="T78" s="6" t="s">
        <v>2700</v>
      </c>
      <c r="U78" s="6" t="s">
        <v>2695</v>
      </c>
      <c r="V78" s="6" t="s">
        <v>2807</v>
      </c>
      <c r="W78" s="6" t="s">
        <v>1943</v>
      </c>
    </row>
    <row r="79" spans="1:23" ht="60" customHeight="1" x14ac:dyDescent="0.3">
      <c r="A79" s="3" t="s">
        <v>319</v>
      </c>
      <c r="B79" s="4">
        <v>8590507315476</v>
      </c>
      <c r="C79" s="10" t="s">
        <v>2553</v>
      </c>
      <c r="D79" s="6" t="s">
        <v>2505</v>
      </c>
      <c r="E79" s="6" t="s">
        <v>1754</v>
      </c>
      <c r="F79" s="3" t="s">
        <v>1804</v>
      </c>
      <c r="G79" s="6" t="s">
        <v>455</v>
      </c>
      <c r="H79" s="6" t="str">
        <f t="shared" si="1"/>
        <v>Bath mats - GRUND 2019</v>
      </c>
      <c r="J79" s="15" t="s">
        <v>3027</v>
      </c>
      <c r="K79" s="6" t="str">
        <f>IFERROR(VLOOKUP(J79*1,ChangeLog!K:L,2,FALSE),"")</f>
        <v>Kruh</v>
      </c>
      <c r="L79" s="6" t="str">
        <f>IFERROR(VLOOKUP(K79,ChangeLog!L:N,3,FALSE),"")</f>
        <v>Kruh</v>
      </c>
      <c r="M79" s="6" t="s">
        <v>2497</v>
      </c>
      <c r="R79" s="6" t="s">
        <v>2112</v>
      </c>
      <c r="S79" s="6" t="s">
        <v>1943</v>
      </c>
      <c r="T79" s="6" t="s">
        <v>2700</v>
      </c>
      <c r="U79" s="6" t="s">
        <v>2695</v>
      </c>
      <c r="V79" s="6" t="s">
        <v>2807</v>
      </c>
      <c r="W79" s="6" t="s">
        <v>1943</v>
      </c>
    </row>
    <row r="80" spans="1:23" ht="60" customHeight="1" x14ac:dyDescent="0.3">
      <c r="A80" s="3" t="s">
        <v>320</v>
      </c>
      <c r="B80" s="4">
        <v>8590507315445</v>
      </c>
      <c r="C80" s="10" t="s">
        <v>2553</v>
      </c>
      <c r="D80" s="6" t="s">
        <v>2506</v>
      </c>
      <c r="E80" s="6" t="s">
        <v>1754</v>
      </c>
      <c r="F80" s="3" t="s">
        <v>1804</v>
      </c>
      <c r="G80" s="6" t="s">
        <v>455</v>
      </c>
      <c r="H80" s="6" t="str">
        <f t="shared" si="1"/>
        <v>Bath mats - GRUND 2019</v>
      </c>
      <c r="J80" s="15" t="s">
        <v>3027</v>
      </c>
      <c r="K80" s="6" t="str">
        <f>IFERROR(VLOOKUP(J80*1,ChangeLog!K:L,2,FALSE),"")</f>
        <v>Kruh</v>
      </c>
      <c r="L80" s="6" t="str">
        <f>IFERROR(VLOOKUP(K80,ChangeLog!L:N,3,FALSE),"")</f>
        <v>Kruh</v>
      </c>
      <c r="M80" s="6" t="s">
        <v>2497</v>
      </c>
      <c r="R80" s="6" t="s">
        <v>1931</v>
      </c>
      <c r="S80" s="6" t="s">
        <v>1944</v>
      </c>
      <c r="T80" s="6" t="s">
        <v>2762</v>
      </c>
      <c r="U80" s="6" t="s">
        <v>2696</v>
      </c>
      <c r="V80" s="6" t="s">
        <v>2808</v>
      </c>
      <c r="W80" s="6" t="s">
        <v>1944</v>
      </c>
    </row>
    <row r="81" spans="1:23" ht="60" customHeight="1" x14ac:dyDescent="0.3">
      <c r="A81" s="3" t="s">
        <v>321</v>
      </c>
      <c r="B81" s="4">
        <v>8590507315469</v>
      </c>
      <c r="C81" s="10" t="s">
        <v>2553</v>
      </c>
      <c r="D81" s="6" t="s">
        <v>2507</v>
      </c>
      <c r="E81" s="6" t="s">
        <v>1754</v>
      </c>
      <c r="F81" s="3" t="s">
        <v>1804</v>
      </c>
      <c r="G81" s="6" t="s">
        <v>455</v>
      </c>
      <c r="H81" s="6" t="str">
        <f t="shared" si="1"/>
        <v>Bath mats - GRUND 2019</v>
      </c>
      <c r="J81" s="15" t="s">
        <v>3027</v>
      </c>
      <c r="K81" s="6" t="str">
        <f>IFERROR(VLOOKUP(J81*1,ChangeLog!K:L,2,FALSE),"")</f>
        <v>Kruh</v>
      </c>
      <c r="L81" s="6" t="str">
        <f>IFERROR(VLOOKUP(K81,ChangeLog!L:N,3,FALSE),"")</f>
        <v>Kruh</v>
      </c>
      <c r="M81" s="6" t="s">
        <v>2497</v>
      </c>
      <c r="R81" s="6" t="s">
        <v>2111</v>
      </c>
      <c r="S81" s="6" t="s">
        <v>1944</v>
      </c>
      <c r="T81" s="6" t="s">
        <v>2762</v>
      </c>
      <c r="U81" s="6" t="s">
        <v>2696</v>
      </c>
      <c r="V81" s="6" t="s">
        <v>2808</v>
      </c>
      <c r="W81" s="6" t="s">
        <v>1944</v>
      </c>
    </row>
    <row r="82" spans="1:23" ht="60" customHeight="1" x14ac:dyDescent="0.3">
      <c r="A82" s="3" t="s">
        <v>322</v>
      </c>
      <c r="B82" s="4">
        <v>8590507315483</v>
      </c>
      <c r="C82" s="10" t="s">
        <v>2553</v>
      </c>
      <c r="D82" s="6" t="s">
        <v>2508</v>
      </c>
      <c r="E82" s="6" t="s">
        <v>1754</v>
      </c>
      <c r="F82" s="3" t="s">
        <v>1804</v>
      </c>
      <c r="G82" s="6" t="s">
        <v>455</v>
      </c>
      <c r="H82" s="6" t="str">
        <f t="shared" si="1"/>
        <v>Bath mats - GRUND 2019</v>
      </c>
      <c r="J82" s="15" t="s">
        <v>3027</v>
      </c>
      <c r="K82" s="6" t="str">
        <f>IFERROR(VLOOKUP(J82*1,ChangeLog!K:L,2,FALSE),"")</f>
        <v>Kruh</v>
      </c>
      <c r="L82" s="6" t="str">
        <f>IFERROR(VLOOKUP(K82,ChangeLog!L:N,3,FALSE),"")</f>
        <v>Kruh</v>
      </c>
      <c r="M82" s="6" t="s">
        <v>2497</v>
      </c>
      <c r="R82" s="6" t="s">
        <v>2112</v>
      </c>
      <c r="S82" s="6" t="s">
        <v>1944</v>
      </c>
      <c r="T82" s="6" t="s">
        <v>2762</v>
      </c>
      <c r="U82" s="6" t="s">
        <v>2696</v>
      </c>
      <c r="V82" s="6" t="s">
        <v>2808</v>
      </c>
      <c r="W82" s="6" t="s">
        <v>1944</v>
      </c>
    </row>
    <row r="83" spans="1:23" ht="60" customHeight="1" x14ac:dyDescent="0.3">
      <c r="A83" s="3" t="s">
        <v>342</v>
      </c>
      <c r="B83" s="4">
        <v>8590507213314</v>
      </c>
      <c r="C83" s="10" t="s">
        <v>2554</v>
      </c>
      <c r="D83" s="6" t="s">
        <v>2131</v>
      </c>
      <c r="E83" s="6" t="s">
        <v>1755</v>
      </c>
      <c r="F83" s="3" t="s">
        <v>1804</v>
      </c>
      <c r="G83" s="6" t="s">
        <v>455</v>
      </c>
      <c r="H83" s="6" t="str">
        <f t="shared" si="1"/>
        <v>Bath mats - GRUND 2019</v>
      </c>
      <c r="J83" s="15" t="s">
        <v>3020</v>
      </c>
      <c r="K83" s="6" t="str">
        <f>IFERROR(VLOOKUP(J83*1,ChangeLog!K:L,2,FALSE),"")</f>
        <v>Bidet s ostrými rohy</v>
      </c>
      <c r="L83" s="6" t="str">
        <f>IFERROR(VLOOKUP(K83,ChangeLog!L:N,3,FALSE),"")</f>
        <v>Malý koberec</v>
      </c>
      <c r="M83" s="6" t="s">
        <v>2010</v>
      </c>
      <c r="R83" s="6" t="s">
        <v>1903</v>
      </c>
      <c r="S83" s="6" t="s">
        <v>1945</v>
      </c>
      <c r="T83" s="6" t="s">
        <v>2763</v>
      </c>
      <c r="U83" s="6" t="s">
        <v>2697</v>
      </c>
      <c r="V83" s="6" t="s">
        <v>2809</v>
      </c>
      <c r="W83" s="6" t="s">
        <v>2862</v>
      </c>
    </row>
    <row r="84" spans="1:23" ht="60" customHeight="1" x14ac:dyDescent="0.3">
      <c r="A84" s="3" t="s">
        <v>343</v>
      </c>
      <c r="B84" s="4">
        <v>8590507213284</v>
      </c>
      <c r="C84" s="10" t="s">
        <v>2554</v>
      </c>
      <c r="D84" s="6" t="s">
        <v>627</v>
      </c>
      <c r="E84" s="6" t="s">
        <v>1755</v>
      </c>
      <c r="F84" s="3" t="s">
        <v>1804</v>
      </c>
      <c r="G84" s="6" t="s">
        <v>455</v>
      </c>
      <c r="H84" s="6" t="str">
        <f t="shared" si="1"/>
        <v>Bath mats - GRUND 2019</v>
      </c>
      <c r="J84" s="15" t="s">
        <v>3021</v>
      </c>
      <c r="K84" s="6" t="str">
        <f>IFERROR(VLOOKUP(J84*1,ChangeLog!K:L,2,FALSE),"")</f>
        <v>Ovál s ostrými rohy</v>
      </c>
      <c r="L84" s="6" t="str">
        <f>IFERROR(VLOOKUP(K84,ChangeLog!L:N,3,FALSE),"")</f>
        <v>Velký koberec</v>
      </c>
      <c r="M84" s="6" t="s">
        <v>2007</v>
      </c>
      <c r="R84" s="6" t="s">
        <v>1898</v>
      </c>
      <c r="S84" s="6" t="s">
        <v>1945</v>
      </c>
      <c r="T84" s="6" t="s">
        <v>2763</v>
      </c>
      <c r="U84" s="6" t="s">
        <v>2697</v>
      </c>
      <c r="V84" s="6" t="s">
        <v>2809</v>
      </c>
      <c r="W84" s="6" t="s">
        <v>2862</v>
      </c>
    </row>
    <row r="85" spans="1:23" ht="60" customHeight="1" x14ac:dyDescent="0.3">
      <c r="A85" s="3" t="s">
        <v>344</v>
      </c>
      <c r="B85" s="4">
        <v>8590507213253</v>
      </c>
      <c r="C85" s="10" t="s">
        <v>2554</v>
      </c>
      <c r="D85" s="6" t="s">
        <v>628</v>
      </c>
      <c r="E85" s="6" t="s">
        <v>1755</v>
      </c>
      <c r="F85" s="3" t="s">
        <v>1804</v>
      </c>
      <c r="G85" s="6" t="s">
        <v>455</v>
      </c>
      <c r="H85" s="6" t="str">
        <f t="shared" si="1"/>
        <v>Bath mats - GRUND 2019</v>
      </c>
      <c r="J85" s="15" t="s">
        <v>3021</v>
      </c>
      <c r="K85" s="6" t="str">
        <f>IFERROR(VLOOKUP(J85*1,ChangeLog!K:L,2,FALSE),"")</f>
        <v>Ovál s ostrými rohy</v>
      </c>
      <c r="L85" s="6" t="str">
        <f>IFERROR(VLOOKUP(K85,ChangeLog!L:N,3,FALSE),"")</f>
        <v>Velký koberec</v>
      </c>
      <c r="M85" s="6" t="s">
        <v>2007</v>
      </c>
      <c r="R85" s="6" t="s">
        <v>1899</v>
      </c>
      <c r="S85" s="6" t="s">
        <v>1945</v>
      </c>
      <c r="T85" s="6" t="s">
        <v>2763</v>
      </c>
      <c r="U85" s="6" t="s">
        <v>2697</v>
      </c>
      <c r="V85" s="6" t="s">
        <v>2809</v>
      </c>
      <c r="W85" s="6" t="s">
        <v>2862</v>
      </c>
    </row>
    <row r="86" spans="1:23" ht="60" customHeight="1" x14ac:dyDescent="0.3">
      <c r="A86" s="3" t="s">
        <v>339</v>
      </c>
      <c r="B86" s="4">
        <v>8590507213307</v>
      </c>
      <c r="C86" s="10" t="s">
        <v>2554</v>
      </c>
      <c r="D86" s="6" t="s">
        <v>2132</v>
      </c>
      <c r="E86" s="6" t="s">
        <v>1755</v>
      </c>
      <c r="F86" s="3" t="s">
        <v>1804</v>
      </c>
      <c r="G86" s="6" t="s">
        <v>455</v>
      </c>
      <c r="H86" s="6" t="str">
        <f t="shared" si="1"/>
        <v>Bath mats - GRUND 2019</v>
      </c>
      <c r="J86" s="15" t="s">
        <v>3020</v>
      </c>
      <c r="K86" s="6" t="str">
        <f>IFERROR(VLOOKUP(J86*1,ChangeLog!K:L,2,FALSE),"")</f>
        <v>Bidet s ostrými rohy</v>
      </c>
      <c r="L86" s="6" t="str">
        <f>IFERROR(VLOOKUP(K86,ChangeLog!L:N,3,FALSE),"")</f>
        <v>Malý koberec</v>
      </c>
      <c r="M86" s="6" t="s">
        <v>2010</v>
      </c>
      <c r="R86" s="6" t="s">
        <v>1903</v>
      </c>
      <c r="S86" s="6" t="s">
        <v>1935</v>
      </c>
      <c r="T86" s="6" t="s">
        <v>2688</v>
      </c>
      <c r="U86" s="6" t="s">
        <v>2688</v>
      </c>
      <c r="V86" s="6" t="s">
        <v>2800</v>
      </c>
      <c r="W86" s="6" t="s">
        <v>1935</v>
      </c>
    </row>
    <row r="87" spans="1:23" ht="60" customHeight="1" x14ac:dyDescent="0.3">
      <c r="A87" s="3" t="s">
        <v>340</v>
      </c>
      <c r="B87" s="4">
        <v>8590507213277</v>
      </c>
      <c r="C87" s="10" t="s">
        <v>2554</v>
      </c>
      <c r="D87" s="6" t="s">
        <v>625</v>
      </c>
      <c r="E87" s="6" t="s">
        <v>1755</v>
      </c>
      <c r="F87" s="3" t="s">
        <v>1804</v>
      </c>
      <c r="G87" s="6" t="s">
        <v>455</v>
      </c>
      <c r="H87" s="6" t="str">
        <f t="shared" si="1"/>
        <v>Bath mats - GRUND 2019</v>
      </c>
      <c r="J87" s="15" t="s">
        <v>3021</v>
      </c>
      <c r="K87" s="6" t="str">
        <f>IFERROR(VLOOKUP(J87*1,ChangeLog!K:L,2,FALSE),"")</f>
        <v>Ovál s ostrými rohy</v>
      </c>
      <c r="L87" s="6" t="str">
        <f>IFERROR(VLOOKUP(K87,ChangeLog!L:N,3,FALSE),"")</f>
        <v>Velký koberec</v>
      </c>
      <c r="M87" s="6" t="s">
        <v>2007</v>
      </c>
      <c r="R87" s="6" t="s">
        <v>1898</v>
      </c>
      <c r="S87" s="6" t="s">
        <v>1935</v>
      </c>
      <c r="T87" s="6" t="s">
        <v>2688</v>
      </c>
      <c r="U87" s="6" t="s">
        <v>2688</v>
      </c>
      <c r="V87" s="6" t="s">
        <v>2800</v>
      </c>
      <c r="W87" s="6" t="s">
        <v>1935</v>
      </c>
    </row>
    <row r="88" spans="1:23" ht="60" customHeight="1" x14ac:dyDescent="0.3">
      <c r="A88" s="3" t="s">
        <v>341</v>
      </c>
      <c r="B88" s="4">
        <v>8590507213246</v>
      </c>
      <c r="C88" s="10" t="s">
        <v>2554</v>
      </c>
      <c r="D88" s="6" t="s">
        <v>626</v>
      </c>
      <c r="E88" s="6" t="s">
        <v>1755</v>
      </c>
      <c r="F88" s="3" t="s">
        <v>1804</v>
      </c>
      <c r="G88" s="6" t="s">
        <v>455</v>
      </c>
      <c r="H88" s="6" t="str">
        <f t="shared" si="1"/>
        <v>Bath mats - GRUND 2019</v>
      </c>
      <c r="J88" s="15" t="s">
        <v>3021</v>
      </c>
      <c r="K88" s="6" t="str">
        <f>IFERROR(VLOOKUP(J88*1,ChangeLog!K:L,2,FALSE),"")</f>
        <v>Ovál s ostrými rohy</v>
      </c>
      <c r="L88" s="6" t="str">
        <f>IFERROR(VLOOKUP(K88,ChangeLog!L:N,3,FALSE),"")</f>
        <v>Velký koberec</v>
      </c>
      <c r="M88" s="6" t="s">
        <v>2007</v>
      </c>
      <c r="R88" s="6" t="s">
        <v>1899</v>
      </c>
      <c r="S88" s="6" t="s">
        <v>1935</v>
      </c>
      <c r="T88" s="6" t="s">
        <v>2688</v>
      </c>
      <c r="U88" s="6" t="s">
        <v>2688</v>
      </c>
      <c r="V88" s="6" t="s">
        <v>2800</v>
      </c>
      <c r="W88" s="6" t="s">
        <v>1935</v>
      </c>
    </row>
    <row r="89" spans="1:23" ht="60" customHeight="1" x14ac:dyDescent="0.3">
      <c r="A89" s="3" t="s">
        <v>348</v>
      </c>
      <c r="B89" s="4">
        <v>8590507213239</v>
      </c>
      <c r="C89" s="10" t="s">
        <v>2555</v>
      </c>
      <c r="D89" s="6" t="s">
        <v>2133</v>
      </c>
      <c r="E89" s="6" t="s">
        <v>1754</v>
      </c>
      <c r="F89" s="3" t="s">
        <v>1804</v>
      </c>
      <c r="G89" s="6" t="s">
        <v>455</v>
      </c>
      <c r="H89" s="6" t="str">
        <f t="shared" si="1"/>
        <v>Bath mats - GRUND 2019</v>
      </c>
      <c r="J89" s="15" t="s">
        <v>3020</v>
      </c>
      <c r="K89" s="6" t="str">
        <f>IFERROR(VLOOKUP(J89*1,ChangeLog!K:L,2,FALSE),"")</f>
        <v>Bidet s ostrými rohy</v>
      </c>
      <c r="L89" s="6" t="str">
        <f>IFERROR(VLOOKUP(K89,ChangeLog!L:N,3,FALSE),"")</f>
        <v>Malý koberec</v>
      </c>
      <c r="M89" s="6" t="s">
        <v>2010</v>
      </c>
      <c r="R89" s="6" t="s">
        <v>1903</v>
      </c>
      <c r="S89" s="6" t="s">
        <v>1894</v>
      </c>
      <c r="T89" s="6" t="s">
        <v>2764</v>
      </c>
      <c r="U89" s="6" t="s">
        <v>2698</v>
      </c>
      <c r="V89" s="6" t="s">
        <v>2810</v>
      </c>
      <c r="W89" s="6" t="s">
        <v>2863</v>
      </c>
    </row>
    <row r="90" spans="1:23" ht="60" customHeight="1" x14ac:dyDescent="0.3">
      <c r="A90" s="3" t="s">
        <v>349</v>
      </c>
      <c r="B90" s="4">
        <v>8590507214175</v>
      </c>
      <c r="C90" s="10" t="s">
        <v>2555</v>
      </c>
      <c r="D90" s="6" t="s">
        <v>631</v>
      </c>
      <c r="E90" s="6" t="s">
        <v>1754</v>
      </c>
      <c r="F90" s="3" t="s">
        <v>1804</v>
      </c>
      <c r="G90" s="6" t="s">
        <v>455</v>
      </c>
      <c r="H90" s="6" t="str">
        <f t="shared" si="1"/>
        <v>Bath mats - GRUND 2019</v>
      </c>
      <c r="J90" s="15" t="s">
        <v>3021</v>
      </c>
      <c r="K90" s="6" t="str">
        <f>IFERROR(VLOOKUP(J90*1,ChangeLog!K:L,2,FALSE),"")</f>
        <v>Ovál s ostrými rohy</v>
      </c>
      <c r="L90" s="6" t="str">
        <f>IFERROR(VLOOKUP(K90,ChangeLog!L:N,3,FALSE),"")</f>
        <v>Velký koberec</v>
      </c>
      <c r="M90" s="6" t="s">
        <v>2007</v>
      </c>
      <c r="R90" s="6" t="s">
        <v>1898</v>
      </c>
      <c r="S90" s="6" t="s">
        <v>1894</v>
      </c>
      <c r="T90" s="6" t="s">
        <v>2764</v>
      </c>
      <c r="U90" s="6" t="s">
        <v>2698</v>
      </c>
      <c r="V90" s="6" t="s">
        <v>2810</v>
      </c>
      <c r="W90" s="6" t="s">
        <v>2863</v>
      </c>
    </row>
    <row r="91" spans="1:23" ht="60" customHeight="1" x14ac:dyDescent="0.3">
      <c r="A91" s="3" t="s">
        <v>350</v>
      </c>
      <c r="B91" s="4">
        <v>8590507214144</v>
      </c>
      <c r="C91" s="10" t="s">
        <v>2555</v>
      </c>
      <c r="D91" s="6" t="s">
        <v>632</v>
      </c>
      <c r="E91" s="6" t="s">
        <v>1754</v>
      </c>
      <c r="F91" s="3" t="s">
        <v>1804</v>
      </c>
      <c r="G91" s="6" t="s">
        <v>455</v>
      </c>
      <c r="H91" s="6" t="str">
        <f t="shared" si="1"/>
        <v>Bath mats - GRUND 2019</v>
      </c>
      <c r="J91" s="15" t="s">
        <v>3021</v>
      </c>
      <c r="K91" s="6" t="str">
        <f>IFERROR(VLOOKUP(J91*1,ChangeLog!K:L,2,FALSE),"")</f>
        <v>Ovál s ostrými rohy</v>
      </c>
      <c r="L91" s="6" t="str">
        <f>IFERROR(VLOOKUP(K91,ChangeLog!L:N,3,FALSE),"")</f>
        <v>Velký koberec</v>
      </c>
      <c r="M91" s="6" t="s">
        <v>2007</v>
      </c>
      <c r="R91" s="6" t="s">
        <v>1899</v>
      </c>
      <c r="S91" s="6" t="s">
        <v>1894</v>
      </c>
      <c r="T91" s="6" t="s">
        <v>2764</v>
      </c>
      <c r="U91" s="6" t="s">
        <v>2698</v>
      </c>
      <c r="V91" s="6" t="s">
        <v>2810</v>
      </c>
      <c r="W91" s="6" t="s">
        <v>2863</v>
      </c>
    </row>
    <row r="92" spans="1:23" ht="60" customHeight="1" x14ac:dyDescent="0.3">
      <c r="A92" s="3" t="s">
        <v>345</v>
      </c>
      <c r="B92" s="4">
        <v>8590507213222</v>
      </c>
      <c r="C92" s="10" t="s">
        <v>2555</v>
      </c>
      <c r="D92" s="6" t="s">
        <v>2134</v>
      </c>
      <c r="E92" s="6" t="s">
        <v>1754</v>
      </c>
      <c r="F92" s="3" t="s">
        <v>1804</v>
      </c>
      <c r="G92" s="6" t="s">
        <v>455</v>
      </c>
      <c r="H92" s="6" t="str">
        <f t="shared" si="1"/>
        <v>Bath mats - GRUND 2019</v>
      </c>
      <c r="J92" s="15" t="s">
        <v>3020</v>
      </c>
      <c r="K92" s="6" t="str">
        <f>IFERROR(VLOOKUP(J92*1,ChangeLog!K:L,2,FALSE),"")</f>
        <v>Bidet s ostrými rohy</v>
      </c>
      <c r="L92" s="6" t="str">
        <f>IFERROR(VLOOKUP(K92,ChangeLog!L:N,3,FALSE),"")</f>
        <v>Malý koberec</v>
      </c>
      <c r="M92" s="6" t="s">
        <v>2010</v>
      </c>
      <c r="R92" s="6" t="s">
        <v>1903</v>
      </c>
      <c r="S92" s="6" t="s">
        <v>1943</v>
      </c>
      <c r="T92" s="6" t="s">
        <v>2700</v>
      </c>
      <c r="U92" s="6" t="s">
        <v>2695</v>
      </c>
      <c r="V92" s="6" t="s">
        <v>2807</v>
      </c>
      <c r="W92" s="6" t="s">
        <v>1943</v>
      </c>
    </row>
    <row r="93" spans="1:23" ht="60" customHeight="1" x14ac:dyDescent="0.3">
      <c r="A93" s="3" t="s">
        <v>346</v>
      </c>
      <c r="B93" s="4">
        <v>8590507214168</v>
      </c>
      <c r="C93" s="10" t="s">
        <v>2555</v>
      </c>
      <c r="D93" s="6" t="s">
        <v>629</v>
      </c>
      <c r="E93" s="6" t="s">
        <v>1754</v>
      </c>
      <c r="F93" s="3" t="s">
        <v>1804</v>
      </c>
      <c r="G93" s="6" t="s">
        <v>455</v>
      </c>
      <c r="H93" s="6" t="str">
        <f t="shared" si="1"/>
        <v>Bath mats - GRUND 2019</v>
      </c>
      <c r="J93" s="15" t="s">
        <v>3021</v>
      </c>
      <c r="K93" s="6" t="str">
        <f>IFERROR(VLOOKUP(J93*1,ChangeLog!K:L,2,FALSE),"")</f>
        <v>Ovál s ostrými rohy</v>
      </c>
      <c r="L93" s="6" t="str">
        <f>IFERROR(VLOOKUP(K93,ChangeLog!L:N,3,FALSE),"")</f>
        <v>Velký koberec</v>
      </c>
      <c r="M93" s="6" t="s">
        <v>2007</v>
      </c>
      <c r="R93" s="6" t="s">
        <v>1898</v>
      </c>
      <c r="S93" s="6" t="s">
        <v>1943</v>
      </c>
      <c r="T93" s="6" t="s">
        <v>2700</v>
      </c>
      <c r="U93" s="6" t="s">
        <v>2695</v>
      </c>
      <c r="V93" s="6" t="s">
        <v>2807</v>
      </c>
      <c r="W93" s="6" t="s">
        <v>1943</v>
      </c>
    </row>
    <row r="94" spans="1:23" ht="60" customHeight="1" x14ac:dyDescent="0.3">
      <c r="A94" s="3" t="s">
        <v>347</v>
      </c>
      <c r="B94" s="4">
        <v>8590507214137</v>
      </c>
      <c r="C94" s="10" t="s">
        <v>2555</v>
      </c>
      <c r="D94" s="6" t="s">
        <v>630</v>
      </c>
      <c r="E94" s="6" t="s">
        <v>1754</v>
      </c>
      <c r="F94" s="3" t="s">
        <v>1804</v>
      </c>
      <c r="G94" s="6" t="s">
        <v>455</v>
      </c>
      <c r="H94" s="6" t="str">
        <f t="shared" si="1"/>
        <v>Bath mats - GRUND 2019</v>
      </c>
      <c r="J94" s="15" t="s">
        <v>3021</v>
      </c>
      <c r="K94" s="6" t="str">
        <f>IFERROR(VLOOKUP(J94*1,ChangeLog!K:L,2,FALSE),"")</f>
        <v>Ovál s ostrými rohy</v>
      </c>
      <c r="L94" s="6" t="str">
        <f>IFERROR(VLOOKUP(K94,ChangeLog!L:N,3,FALSE),"")</f>
        <v>Velký koberec</v>
      </c>
      <c r="M94" s="6" t="s">
        <v>2007</v>
      </c>
      <c r="R94" s="6" t="s">
        <v>1899</v>
      </c>
      <c r="S94" s="6" t="s">
        <v>1943</v>
      </c>
      <c r="T94" s="6" t="s">
        <v>2700</v>
      </c>
      <c r="U94" s="6" t="s">
        <v>2695</v>
      </c>
      <c r="V94" s="6" t="s">
        <v>2807</v>
      </c>
      <c r="W94" s="6" t="s">
        <v>1943</v>
      </c>
    </row>
    <row r="95" spans="1:23" ht="60" customHeight="1" x14ac:dyDescent="0.3">
      <c r="A95" s="3" t="s">
        <v>351</v>
      </c>
      <c r="B95" s="4">
        <v>8590507214182</v>
      </c>
      <c r="C95" s="10" t="s">
        <v>2555</v>
      </c>
      <c r="D95" s="6" t="s">
        <v>2135</v>
      </c>
      <c r="E95" s="6" t="s">
        <v>1754</v>
      </c>
      <c r="F95" s="3" t="s">
        <v>1804</v>
      </c>
      <c r="G95" s="6" t="s">
        <v>455</v>
      </c>
      <c r="H95" s="6" t="str">
        <f t="shared" si="1"/>
        <v>Bath mats - GRUND 2019</v>
      </c>
      <c r="J95" s="15" t="s">
        <v>3020</v>
      </c>
      <c r="K95" s="6" t="str">
        <f>IFERROR(VLOOKUP(J95*1,ChangeLog!K:L,2,FALSE),"")</f>
        <v>Bidet s ostrými rohy</v>
      </c>
      <c r="L95" s="6" t="str">
        <f>IFERROR(VLOOKUP(K95,ChangeLog!L:N,3,FALSE),"")</f>
        <v>Malý koberec</v>
      </c>
      <c r="M95" s="6" t="s">
        <v>2010</v>
      </c>
      <c r="R95" s="6" t="s">
        <v>1903</v>
      </c>
      <c r="S95" s="6" t="s">
        <v>1935</v>
      </c>
      <c r="T95" s="6" t="s">
        <v>2688</v>
      </c>
      <c r="U95" s="6" t="s">
        <v>2688</v>
      </c>
      <c r="V95" s="6" t="s">
        <v>2800</v>
      </c>
      <c r="W95" s="6" t="s">
        <v>1935</v>
      </c>
    </row>
    <row r="96" spans="1:23" ht="60" customHeight="1" x14ac:dyDescent="0.3">
      <c r="A96" s="3" t="s">
        <v>352</v>
      </c>
      <c r="B96" s="4">
        <v>8590507214151</v>
      </c>
      <c r="C96" s="10" t="s">
        <v>2555</v>
      </c>
      <c r="D96" s="6" t="s">
        <v>633</v>
      </c>
      <c r="E96" s="6" t="s">
        <v>1754</v>
      </c>
      <c r="F96" s="3" t="s">
        <v>1804</v>
      </c>
      <c r="G96" s="6" t="s">
        <v>455</v>
      </c>
      <c r="H96" s="6" t="str">
        <f t="shared" si="1"/>
        <v>Bath mats - GRUND 2019</v>
      </c>
      <c r="J96" s="15" t="s">
        <v>3021</v>
      </c>
      <c r="K96" s="6" t="str">
        <f>IFERROR(VLOOKUP(J96*1,ChangeLog!K:L,2,FALSE),"")</f>
        <v>Ovál s ostrými rohy</v>
      </c>
      <c r="L96" s="6" t="str">
        <f>IFERROR(VLOOKUP(K96,ChangeLog!L:N,3,FALSE),"")</f>
        <v>Velký koberec</v>
      </c>
      <c r="M96" s="6" t="s">
        <v>2007</v>
      </c>
      <c r="R96" s="6" t="s">
        <v>1898</v>
      </c>
      <c r="S96" s="6" t="s">
        <v>1935</v>
      </c>
      <c r="T96" s="6" t="s">
        <v>2688</v>
      </c>
      <c r="U96" s="6" t="s">
        <v>2688</v>
      </c>
      <c r="V96" s="6" t="s">
        <v>2800</v>
      </c>
      <c r="W96" s="6" t="s">
        <v>1935</v>
      </c>
    </row>
    <row r="97" spans="1:23" ht="60" customHeight="1" x14ac:dyDescent="0.3">
      <c r="A97" s="3" t="s">
        <v>353</v>
      </c>
      <c r="B97" s="4">
        <v>8590507214120</v>
      </c>
      <c r="C97" s="10" t="s">
        <v>2555</v>
      </c>
      <c r="D97" s="6" t="s">
        <v>634</v>
      </c>
      <c r="E97" s="6" t="s">
        <v>1754</v>
      </c>
      <c r="F97" s="3" t="s">
        <v>1804</v>
      </c>
      <c r="G97" s="6" t="s">
        <v>455</v>
      </c>
      <c r="H97" s="6" t="str">
        <f t="shared" si="1"/>
        <v>Bath mats - GRUND 2019</v>
      </c>
      <c r="J97" s="15" t="s">
        <v>3021</v>
      </c>
      <c r="K97" s="6" t="str">
        <f>IFERROR(VLOOKUP(J97*1,ChangeLog!K:L,2,FALSE),"")</f>
        <v>Ovál s ostrými rohy</v>
      </c>
      <c r="L97" s="6" t="str">
        <f>IFERROR(VLOOKUP(K97,ChangeLog!L:N,3,FALSE),"")</f>
        <v>Velký koberec</v>
      </c>
      <c r="M97" s="6" t="s">
        <v>2007</v>
      </c>
      <c r="R97" s="6" t="s">
        <v>1899</v>
      </c>
      <c r="S97" s="6" t="s">
        <v>1935</v>
      </c>
      <c r="T97" s="6" t="s">
        <v>2688</v>
      </c>
      <c r="U97" s="6" t="s">
        <v>2688</v>
      </c>
      <c r="V97" s="6" t="s">
        <v>2800</v>
      </c>
      <c r="W97" s="6" t="s">
        <v>1935</v>
      </c>
    </row>
    <row r="98" spans="1:23" ht="60" customHeight="1" x14ac:dyDescent="0.3">
      <c r="A98" s="3" t="s">
        <v>354</v>
      </c>
      <c r="B98" s="4">
        <v>8590507315285</v>
      </c>
      <c r="C98" s="10" t="s">
        <v>2556</v>
      </c>
      <c r="D98" s="6" t="s">
        <v>2136</v>
      </c>
      <c r="E98" s="6" t="s">
        <v>1754</v>
      </c>
      <c r="F98" s="3" t="s">
        <v>1804</v>
      </c>
      <c r="G98" s="6" t="s">
        <v>455</v>
      </c>
      <c r="H98" s="6" t="str">
        <f t="shared" si="1"/>
        <v>Bath mats - GRUND 2019</v>
      </c>
      <c r="J98" s="15" t="s">
        <v>3020</v>
      </c>
      <c r="K98" s="6" t="str">
        <f>IFERROR(VLOOKUP(J98*1,ChangeLog!K:L,2,FALSE),"")</f>
        <v>Bidet s ostrými rohy</v>
      </c>
      <c r="L98" s="6" t="str">
        <f>IFERROR(VLOOKUP(K98,ChangeLog!L:N,3,FALSE),"")</f>
        <v>Malý koberec</v>
      </c>
      <c r="M98" s="6" t="s">
        <v>2010</v>
      </c>
      <c r="R98" s="6" t="s">
        <v>1897</v>
      </c>
      <c r="S98" s="6" t="s">
        <v>1934</v>
      </c>
      <c r="T98" s="6" t="s">
        <v>2756</v>
      </c>
      <c r="U98" s="6" t="s">
        <v>2687</v>
      </c>
      <c r="V98" s="6" t="s">
        <v>2799</v>
      </c>
      <c r="W98" s="6" t="s">
        <v>1934</v>
      </c>
    </row>
    <row r="99" spans="1:23" ht="60" customHeight="1" x14ac:dyDescent="0.3">
      <c r="A99" s="3" t="s">
        <v>355</v>
      </c>
      <c r="B99" s="4">
        <v>8590507315223</v>
      </c>
      <c r="C99" s="10" t="s">
        <v>2556</v>
      </c>
      <c r="D99" s="6" t="s">
        <v>635</v>
      </c>
      <c r="E99" s="6" t="s">
        <v>1754</v>
      </c>
      <c r="F99" s="3" t="s">
        <v>1804</v>
      </c>
      <c r="G99" s="6" t="s">
        <v>455</v>
      </c>
      <c r="H99" s="6" t="str">
        <f t="shared" si="1"/>
        <v>Bath mats - GRUND 2019</v>
      </c>
      <c r="J99" s="15" t="s">
        <v>3021</v>
      </c>
      <c r="K99" s="6" t="str">
        <f>IFERROR(VLOOKUP(J99*1,ChangeLog!K:L,2,FALSE),"")</f>
        <v>Ovál s ostrými rohy</v>
      </c>
      <c r="L99" s="6" t="str">
        <f>IFERROR(VLOOKUP(K99,ChangeLog!L:N,3,FALSE),"")</f>
        <v>Velký koberec</v>
      </c>
      <c r="M99" s="6" t="s">
        <v>2007</v>
      </c>
      <c r="R99" s="6" t="s">
        <v>1898</v>
      </c>
      <c r="S99" s="6" t="s">
        <v>1934</v>
      </c>
      <c r="T99" s="6" t="s">
        <v>2756</v>
      </c>
      <c r="U99" s="6" t="s">
        <v>2687</v>
      </c>
      <c r="V99" s="6" t="s">
        <v>2799</v>
      </c>
      <c r="W99" s="6" t="s">
        <v>1934</v>
      </c>
    </row>
    <row r="100" spans="1:23" ht="60" customHeight="1" x14ac:dyDescent="0.3">
      <c r="A100" s="3" t="s">
        <v>356</v>
      </c>
      <c r="B100" s="4">
        <v>8590507315254</v>
      </c>
      <c r="C100" s="10" t="s">
        <v>2556</v>
      </c>
      <c r="D100" s="6" t="s">
        <v>636</v>
      </c>
      <c r="E100" s="6" t="s">
        <v>1754</v>
      </c>
      <c r="F100" s="3" t="s">
        <v>1804</v>
      </c>
      <c r="G100" s="6" t="s">
        <v>455</v>
      </c>
      <c r="H100" s="6" t="str">
        <f t="shared" si="1"/>
        <v>Bath mats - GRUND 2019</v>
      </c>
      <c r="J100" s="15" t="s">
        <v>3021</v>
      </c>
      <c r="K100" s="6" t="str">
        <f>IFERROR(VLOOKUP(J100*1,ChangeLog!K:L,2,FALSE),"")</f>
        <v>Ovál s ostrými rohy</v>
      </c>
      <c r="L100" s="6" t="str">
        <f>IFERROR(VLOOKUP(K100,ChangeLog!L:N,3,FALSE),"")</f>
        <v>Velký koberec</v>
      </c>
      <c r="M100" s="6" t="s">
        <v>2007</v>
      </c>
      <c r="R100" s="6" t="s">
        <v>1899</v>
      </c>
      <c r="S100" s="6" t="s">
        <v>1934</v>
      </c>
      <c r="T100" s="6" t="s">
        <v>2756</v>
      </c>
      <c r="U100" s="6" t="s">
        <v>2687</v>
      </c>
      <c r="V100" s="6" t="s">
        <v>2799</v>
      </c>
      <c r="W100" s="6" t="s">
        <v>1934</v>
      </c>
    </row>
    <row r="101" spans="1:23" ht="60" customHeight="1" x14ac:dyDescent="0.3">
      <c r="A101" s="3" t="s">
        <v>357</v>
      </c>
      <c r="B101" s="4">
        <v>8590507315292</v>
      </c>
      <c r="C101" s="10" t="s">
        <v>2556</v>
      </c>
      <c r="D101" s="6" t="s">
        <v>2137</v>
      </c>
      <c r="E101" s="6" t="s">
        <v>1754</v>
      </c>
      <c r="F101" s="3" t="s">
        <v>1804</v>
      </c>
      <c r="G101" s="6" t="s">
        <v>455</v>
      </c>
      <c r="H101" s="6" t="str">
        <f t="shared" si="1"/>
        <v>Bath mats - GRUND 2019</v>
      </c>
      <c r="J101" s="15" t="s">
        <v>3020</v>
      </c>
      <c r="K101" s="6" t="str">
        <f>IFERROR(VLOOKUP(J101*1,ChangeLog!K:L,2,FALSE),"")</f>
        <v>Bidet s ostrými rohy</v>
      </c>
      <c r="L101" s="6" t="str">
        <f>IFERROR(VLOOKUP(K101,ChangeLog!L:N,3,FALSE),"")</f>
        <v>Malý koberec</v>
      </c>
      <c r="M101" s="6" t="s">
        <v>2010</v>
      </c>
      <c r="R101" s="6" t="s">
        <v>1897</v>
      </c>
      <c r="S101" s="6" t="s">
        <v>1943</v>
      </c>
      <c r="T101" s="6" t="s">
        <v>2700</v>
      </c>
      <c r="U101" s="6" t="s">
        <v>2695</v>
      </c>
      <c r="V101" s="6" t="s">
        <v>2807</v>
      </c>
      <c r="W101" s="6" t="s">
        <v>1943</v>
      </c>
    </row>
    <row r="102" spans="1:23" ht="60" customHeight="1" x14ac:dyDescent="0.3">
      <c r="A102" s="3" t="s">
        <v>358</v>
      </c>
      <c r="B102" s="4">
        <v>8590507315230</v>
      </c>
      <c r="C102" s="10" t="s">
        <v>2556</v>
      </c>
      <c r="D102" s="6" t="s">
        <v>637</v>
      </c>
      <c r="E102" s="6" t="s">
        <v>1754</v>
      </c>
      <c r="F102" s="3" t="s">
        <v>1804</v>
      </c>
      <c r="G102" s="6" t="s">
        <v>455</v>
      </c>
      <c r="H102" s="6" t="str">
        <f t="shared" si="1"/>
        <v>Bath mats - GRUND 2019</v>
      </c>
      <c r="J102" s="15" t="s">
        <v>3021</v>
      </c>
      <c r="K102" s="6" t="str">
        <f>IFERROR(VLOOKUP(J102*1,ChangeLog!K:L,2,FALSE),"")</f>
        <v>Ovál s ostrými rohy</v>
      </c>
      <c r="L102" s="6" t="str">
        <f>IFERROR(VLOOKUP(K102,ChangeLog!L:N,3,FALSE),"")</f>
        <v>Velký koberec</v>
      </c>
      <c r="M102" s="6" t="s">
        <v>2007</v>
      </c>
      <c r="R102" s="6" t="s">
        <v>1898</v>
      </c>
      <c r="S102" s="6" t="s">
        <v>1943</v>
      </c>
      <c r="T102" s="6" t="s">
        <v>2700</v>
      </c>
      <c r="U102" s="6" t="s">
        <v>2695</v>
      </c>
      <c r="V102" s="6" t="s">
        <v>2807</v>
      </c>
      <c r="W102" s="6" t="s">
        <v>1943</v>
      </c>
    </row>
    <row r="103" spans="1:23" ht="60" customHeight="1" x14ac:dyDescent="0.3">
      <c r="A103" s="3" t="s">
        <v>359</v>
      </c>
      <c r="B103" s="4">
        <v>8590507315261</v>
      </c>
      <c r="C103" s="10" t="s">
        <v>2556</v>
      </c>
      <c r="D103" s="6" t="s">
        <v>638</v>
      </c>
      <c r="E103" s="6" t="s">
        <v>1754</v>
      </c>
      <c r="F103" s="3" t="s">
        <v>1804</v>
      </c>
      <c r="G103" s="6" t="s">
        <v>455</v>
      </c>
      <c r="H103" s="6" t="str">
        <f t="shared" si="1"/>
        <v>Bath mats - GRUND 2019</v>
      </c>
      <c r="J103" s="15" t="s">
        <v>3021</v>
      </c>
      <c r="K103" s="6" t="str">
        <f>IFERROR(VLOOKUP(J103*1,ChangeLog!K:L,2,FALSE),"")</f>
        <v>Ovál s ostrými rohy</v>
      </c>
      <c r="L103" s="6" t="str">
        <f>IFERROR(VLOOKUP(K103,ChangeLog!L:N,3,FALSE),"")</f>
        <v>Velký koberec</v>
      </c>
      <c r="M103" s="6" t="s">
        <v>2007</v>
      </c>
      <c r="R103" s="6" t="s">
        <v>1899</v>
      </c>
      <c r="S103" s="6" t="s">
        <v>1943</v>
      </c>
      <c r="T103" s="6" t="s">
        <v>2700</v>
      </c>
      <c r="U103" s="6" t="s">
        <v>2695</v>
      </c>
      <c r="V103" s="6" t="s">
        <v>2807</v>
      </c>
      <c r="W103" s="6" t="s">
        <v>1943</v>
      </c>
    </row>
    <row r="104" spans="1:23" ht="60" customHeight="1" x14ac:dyDescent="0.3">
      <c r="A104" s="3" t="s">
        <v>360</v>
      </c>
      <c r="B104" s="4">
        <v>8590507315308</v>
      </c>
      <c r="C104" s="10" t="s">
        <v>2556</v>
      </c>
      <c r="D104" s="6" t="s">
        <v>2138</v>
      </c>
      <c r="E104" s="6" t="s">
        <v>1754</v>
      </c>
      <c r="F104" s="3" t="s">
        <v>1804</v>
      </c>
      <c r="G104" s="6" t="s">
        <v>455</v>
      </c>
      <c r="H104" s="6" t="str">
        <f t="shared" si="1"/>
        <v>Bath mats - GRUND 2019</v>
      </c>
      <c r="J104" s="15" t="s">
        <v>3020</v>
      </c>
      <c r="K104" s="6" t="str">
        <f>IFERROR(VLOOKUP(J104*1,ChangeLog!K:L,2,FALSE),"")</f>
        <v>Bidet s ostrými rohy</v>
      </c>
      <c r="L104" s="6" t="str">
        <f>IFERROR(VLOOKUP(K104,ChangeLog!L:N,3,FALSE),"")</f>
        <v>Malý koberec</v>
      </c>
      <c r="M104" s="6" t="s">
        <v>2010</v>
      </c>
      <c r="R104" s="6" t="s">
        <v>1897</v>
      </c>
      <c r="S104" s="6" t="s">
        <v>1938</v>
      </c>
      <c r="T104" s="6" t="s">
        <v>2759</v>
      </c>
      <c r="U104" s="6" t="s">
        <v>2691</v>
      </c>
      <c r="V104" s="6" t="s">
        <v>2802</v>
      </c>
      <c r="W104" s="6" t="s">
        <v>1938</v>
      </c>
    </row>
    <row r="105" spans="1:23" ht="60" customHeight="1" x14ac:dyDescent="0.3">
      <c r="A105" s="3" t="s">
        <v>361</v>
      </c>
      <c r="B105" s="4">
        <v>8590507315247</v>
      </c>
      <c r="C105" s="10" t="s">
        <v>2556</v>
      </c>
      <c r="D105" s="6" t="s">
        <v>639</v>
      </c>
      <c r="E105" s="6" t="s">
        <v>1754</v>
      </c>
      <c r="F105" s="3" t="s">
        <v>1804</v>
      </c>
      <c r="G105" s="6" t="s">
        <v>455</v>
      </c>
      <c r="H105" s="6" t="str">
        <f t="shared" si="1"/>
        <v>Bath mats - GRUND 2019</v>
      </c>
      <c r="J105" s="15" t="s">
        <v>3021</v>
      </c>
      <c r="K105" s="6" t="str">
        <f>IFERROR(VLOOKUP(J105*1,ChangeLog!K:L,2,FALSE),"")</f>
        <v>Ovál s ostrými rohy</v>
      </c>
      <c r="L105" s="6" t="str">
        <f>IFERROR(VLOOKUP(K105,ChangeLog!L:N,3,FALSE),"")</f>
        <v>Velký koberec</v>
      </c>
      <c r="M105" s="6" t="s">
        <v>2007</v>
      </c>
      <c r="R105" s="6" t="s">
        <v>1898</v>
      </c>
      <c r="S105" s="6" t="s">
        <v>1938</v>
      </c>
      <c r="T105" s="6" t="s">
        <v>2759</v>
      </c>
      <c r="U105" s="6" t="s">
        <v>2691</v>
      </c>
      <c r="V105" s="6" t="s">
        <v>2802</v>
      </c>
      <c r="W105" s="6" t="s">
        <v>1938</v>
      </c>
    </row>
    <row r="106" spans="1:23" ht="60" customHeight="1" x14ac:dyDescent="0.3">
      <c r="A106" s="3" t="s">
        <v>362</v>
      </c>
      <c r="B106" s="4">
        <v>8590507315278</v>
      </c>
      <c r="C106" s="10" t="s">
        <v>2556</v>
      </c>
      <c r="D106" s="6" t="s">
        <v>640</v>
      </c>
      <c r="E106" s="6" t="s">
        <v>1754</v>
      </c>
      <c r="F106" s="3" t="s">
        <v>1804</v>
      </c>
      <c r="G106" s="6" t="s">
        <v>455</v>
      </c>
      <c r="H106" s="6" t="str">
        <f t="shared" si="1"/>
        <v>Bath mats - GRUND 2019</v>
      </c>
      <c r="J106" s="15" t="s">
        <v>3021</v>
      </c>
      <c r="K106" s="6" t="str">
        <f>IFERROR(VLOOKUP(J106*1,ChangeLog!K:L,2,FALSE),"")</f>
        <v>Ovál s ostrými rohy</v>
      </c>
      <c r="L106" s="6" t="str">
        <f>IFERROR(VLOOKUP(K106,ChangeLog!L:N,3,FALSE),"")</f>
        <v>Velký koberec</v>
      </c>
      <c r="M106" s="6" t="s">
        <v>2007</v>
      </c>
      <c r="R106" s="6" t="s">
        <v>1899</v>
      </c>
      <c r="S106" s="6" t="s">
        <v>1938</v>
      </c>
      <c r="T106" s="6" t="s">
        <v>2759</v>
      </c>
      <c r="U106" s="6" t="s">
        <v>2691</v>
      </c>
      <c r="V106" s="6" t="s">
        <v>2802</v>
      </c>
      <c r="W106" s="6" t="s">
        <v>1938</v>
      </c>
    </row>
    <row r="107" spans="1:23" ht="60" customHeight="1" x14ac:dyDescent="0.3">
      <c r="A107" s="3" t="s">
        <v>363</v>
      </c>
      <c r="B107" s="4">
        <v>8590507155010</v>
      </c>
      <c r="C107" s="10" t="s">
        <v>2557</v>
      </c>
      <c r="D107" s="6" t="s">
        <v>2139</v>
      </c>
      <c r="E107" s="6" t="s">
        <v>1755</v>
      </c>
      <c r="F107" s="3" t="s">
        <v>1804</v>
      </c>
      <c r="G107" s="6" t="s">
        <v>455</v>
      </c>
      <c r="H107" s="6" t="str">
        <f t="shared" si="1"/>
        <v>Bath mats - GRUND 2019</v>
      </c>
      <c r="J107" s="15" t="s">
        <v>3020</v>
      </c>
      <c r="K107" s="6" t="str">
        <f>IFERROR(VLOOKUP(J107*1,ChangeLog!K:L,2,FALSE),"")</f>
        <v>Bidet s ostrými rohy</v>
      </c>
      <c r="L107" s="6" t="str">
        <f>IFERROR(VLOOKUP(K107,ChangeLog!L:N,3,FALSE),"")</f>
        <v>Malý koberec</v>
      </c>
      <c r="M107" s="6" t="s">
        <v>2010</v>
      </c>
      <c r="R107" s="6" t="s">
        <v>1903</v>
      </c>
      <c r="S107" s="6" t="s">
        <v>1894</v>
      </c>
      <c r="T107" s="6" t="s">
        <v>2764</v>
      </c>
      <c r="U107" s="6" t="s">
        <v>2698</v>
      </c>
      <c r="V107" s="6" t="s">
        <v>2810</v>
      </c>
      <c r="W107" s="6" t="s">
        <v>2863</v>
      </c>
    </row>
    <row r="108" spans="1:23" ht="60" customHeight="1" x14ac:dyDescent="0.3">
      <c r="A108" s="3" t="s">
        <v>364</v>
      </c>
      <c r="B108" s="4">
        <v>8590507277057</v>
      </c>
      <c r="C108" s="10" t="s">
        <v>2557</v>
      </c>
      <c r="D108" s="6" t="s">
        <v>2542</v>
      </c>
      <c r="E108" s="6" t="s">
        <v>1755</v>
      </c>
      <c r="F108" s="3" t="s">
        <v>1804</v>
      </c>
      <c r="G108" s="6" t="s">
        <v>455</v>
      </c>
      <c r="H108" s="6" t="str">
        <f t="shared" si="1"/>
        <v>Bath mats - GRUND 2019</v>
      </c>
      <c r="J108" s="15" t="s">
        <v>3028</v>
      </c>
      <c r="K108" s="6" t="str">
        <f>IFERROR(VLOOKUP(J108*1,ChangeLog!K:L,2,FALSE),"")</f>
        <v>Půlkruh s ostrými hranami</v>
      </c>
      <c r="L108" s="6" t="str">
        <f>IFERROR(VLOOKUP(K108,ChangeLog!L:N,3,FALSE),"")</f>
        <v>Půlkruh</v>
      </c>
      <c r="M108" s="6" t="s">
        <v>2541</v>
      </c>
      <c r="R108" s="6" t="s">
        <v>1904</v>
      </c>
      <c r="S108" s="6" t="s">
        <v>1894</v>
      </c>
      <c r="T108" s="6" t="s">
        <v>2764</v>
      </c>
      <c r="U108" s="6" t="s">
        <v>2698</v>
      </c>
      <c r="V108" s="6" t="s">
        <v>2810</v>
      </c>
      <c r="W108" s="6" t="s">
        <v>2863</v>
      </c>
    </row>
    <row r="109" spans="1:23" ht="60" customHeight="1" x14ac:dyDescent="0.3">
      <c r="A109" s="3" t="s">
        <v>366</v>
      </c>
      <c r="B109" s="4">
        <v>8590507277026</v>
      </c>
      <c r="C109" s="10" t="s">
        <v>2557</v>
      </c>
      <c r="D109" s="6" t="s">
        <v>2509</v>
      </c>
      <c r="E109" s="6" t="s">
        <v>1755</v>
      </c>
      <c r="F109" s="3" t="s">
        <v>1804</v>
      </c>
      <c r="G109" s="6" t="s">
        <v>455</v>
      </c>
      <c r="H109" s="6" t="str">
        <f t="shared" si="1"/>
        <v>Bath mats - GRUND 2019</v>
      </c>
      <c r="J109" s="15" t="s">
        <v>3027</v>
      </c>
      <c r="K109" s="6" t="str">
        <f>IFERROR(VLOOKUP(J109*1,ChangeLog!K:L,2,FALSE),"")</f>
        <v>Kruh</v>
      </c>
      <c r="L109" s="6" t="str">
        <f>IFERROR(VLOOKUP(K109,ChangeLog!L:N,3,FALSE),"")</f>
        <v>Kruh</v>
      </c>
      <c r="M109" s="6" t="s">
        <v>2497</v>
      </c>
      <c r="R109" s="6" t="s">
        <v>1931</v>
      </c>
      <c r="S109" s="6" t="s">
        <v>1894</v>
      </c>
      <c r="T109" s="6" t="s">
        <v>2764</v>
      </c>
      <c r="U109" s="6" t="s">
        <v>2698</v>
      </c>
      <c r="V109" s="6" t="s">
        <v>2810</v>
      </c>
      <c r="W109" s="6" t="s">
        <v>2863</v>
      </c>
    </row>
    <row r="110" spans="1:23" ht="60" customHeight="1" x14ac:dyDescent="0.3">
      <c r="A110" s="3" t="s">
        <v>365</v>
      </c>
      <c r="B110" s="4">
        <v>8590507155034</v>
      </c>
      <c r="C110" s="10" t="s">
        <v>2557</v>
      </c>
      <c r="D110" s="6" t="s">
        <v>641</v>
      </c>
      <c r="E110" s="6" t="s">
        <v>1755</v>
      </c>
      <c r="F110" s="3" t="s">
        <v>1804</v>
      </c>
      <c r="G110" s="6" t="s">
        <v>455</v>
      </c>
      <c r="H110" s="6" t="str">
        <f t="shared" si="1"/>
        <v>Bath mats - GRUND 2019</v>
      </c>
      <c r="J110" s="15" t="s">
        <v>3021</v>
      </c>
      <c r="K110" s="6" t="str">
        <f>IFERROR(VLOOKUP(J110*1,ChangeLog!K:L,2,FALSE),"")</f>
        <v>Ovál s ostrými rohy</v>
      </c>
      <c r="L110" s="6" t="str">
        <f>IFERROR(VLOOKUP(K110,ChangeLog!L:N,3,FALSE),"")</f>
        <v>Velký koberec</v>
      </c>
      <c r="M110" s="6" t="s">
        <v>2007</v>
      </c>
      <c r="R110" s="6" t="s">
        <v>1898</v>
      </c>
      <c r="S110" s="6" t="s">
        <v>1894</v>
      </c>
      <c r="T110" s="6" t="s">
        <v>2764</v>
      </c>
      <c r="U110" s="6" t="s">
        <v>2698</v>
      </c>
      <c r="V110" s="6" t="s">
        <v>2810</v>
      </c>
      <c r="W110" s="6" t="s">
        <v>2863</v>
      </c>
    </row>
    <row r="111" spans="1:23" ht="60" customHeight="1" x14ac:dyDescent="0.3">
      <c r="A111" s="3" t="s">
        <v>367</v>
      </c>
      <c r="B111" s="4">
        <v>8590507155058</v>
      </c>
      <c r="C111" s="10" t="s">
        <v>2557</v>
      </c>
      <c r="D111" s="6" t="s">
        <v>642</v>
      </c>
      <c r="E111" s="6" t="s">
        <v>1755</v>
      </c>
      <c r="F111" s="3" t="s">
        <v>1804</v>
      </c>
      <c r="G111" s="6" t="s">
        <v>455</v>
      </c>
      <c r="H111" s="6" t="str">
        <f t="shared" si="1"/>
        <v>Bath mats - GRUND 2019</v>
      </c>
      <c r="J111" s="15" t="s">
        <v>3021</v>
      </c>
      <c r="K111" s="6" t="str">
        <f>IFERROR(VLOOKUP(J111*1,ChangeLog!K:L,2,FALSE),"")</f>
        <v>Ovál s ostrými rohy</v>
      </c>
      <c r="L111" s="6" t="str">
        <f>IFERROR(VLOOKUP(K111,ChangeLog!L:N,3,FALSE),"")</f>
        <v>Velký koberec</v>
      </c>
      <c r="M111" s="6" t="s">
        <v>2007</v>
      </c>
      <c r="R111" s="6" t="s">
        <v>1899</v>
      </c>
      <c r="S111" s="6" t="s">
        <v>1894</v>
      </c>
      <c r="T111" s="6" t="s">
        <v>2764</v>
      </c>
      <c r="U111" s="6" t="s">
        <v>2698</v>
      </c>
      <c r="V111" s="6" t="s">
        <v>2810</v>
      </c>
      <c r="W111" s="6" t="s">
        <v>2863</v>
      </c>
    </row>
    <row r="112" spans="1:23" ht="60" customHeight="1" x14ac:dyDescent="0.3">
      <c r="A112" s="3" t="s">
        <v>368</v>
      </c>
      <c r="B112" s="4">
        <v>8590507155072</v>
      </c>
      <c r="C112" s="10" t="s">
        <v>2557</v>
      </c>
      <c r="D112" s="6" t="s">
        <v>643</v>
      </c>
      <c r="E112" s="6" t="s">
        <v>1755</v>
      </c>
      <c r="F112" s="3" t="s">
        <v>1804</v>
      </c>
      <c r="G112" s="6" t="s">
        <v>455</v>
      </c>
      <c r="H112" s="6" t="str">
        <f t="shared" si="1"/>
        <v>Bath mats - GRUND 2019</v>
      </c>
      <c r="J112" s="15" t="s">
        <v>3021</v>
      </c>
      <c r="K112" s="6" t="str">
        <f>IFERROR(VLOOKUP(J112*1,ChangeLog!K:L,2,FALSE),"")</f>
        <v>Ovál s ostrými rohy</v>
      </c>
      <c r="L112" s="6" t="str">
        <f>IFERROR(VLOOKUP(K112,ChangeLog!L:N,3,FALSE),"")</f>
        <v>Velký koberec</v>
      </c>
      <c r="M112" s="6" t="s">
        <v>2007</v>
      </c>
      <c r="R112" s="6" t="s">
        <v>1905</v>
      </c>
      <c r="S112" s="6" t="s">
        <v>1894</v>
      </c>
      <c r="T112" s="6" t="s">
        <v>2764</v>
      </c>
      <c r="U112" s="6" t="s">
        <v>2698</v>
      </c>
      <c r="V112" s="6" t="s">
        <v>2810</v>
      </c>
      <c r="W112" s="6" t="s">
        <v>2863</v>
      </c>
    </row>
    <row r="113" spans="1:23" ht="60" customHeight="1" x14ac:dyDescent="0.3">
      <c r="A113" s="3" t="s">
        <v>369</v>
      </c>
      <c r="B113" s="4">
        <v>8590507155027</v>
      </c>
      <c r="C113" s="10" t="s">
        <v>2557</v>
      </c>
      <c r="D113" s="6" t="s">
        <v>2140</v>
      </c>
      <c r="E113" s="6" t="s">
        <v>1755</v>
      </c>
      <c r="F113" s="3" t="s">
        <v>1804</v>
      </c>
      <c r="G113" s="6" t="s">
        <v>455</v>
      </c>
      <c r="H113" s="6" t="str">
        <f t="shared" si="1"/>
        <v>Bath mats - GRUND 2019</v>
      </c>
      <c r="J113" s="15" t="s">
        <v>3020</v>
      </c>
      <c r="K113" s="6" t="str">
        <f>IFERROR(VLOOKUP(J113*1,ChangeLog!K:L,2,FALSE),"")</f>
        <v>Bidet s ostrými rohy</v>
      </c>
      <c r="L113" s="6" t="str">
        <f>IFERROR(VLOOKUP(K113,ChangeLog!L:N,3,FALSE),"")</f>
        <v>Malý koberec</v>
      </c>
      <c r="M113" s="6" t="s">
        <v>2010</v>
      </c>
      <c r="R113" s="6" t="s">
        <v>1903</v>
      </c>
      <c r="S113" s="6" t="s">
        <v>1944</v>
      </c>
      <c r="T113" s="6" t="s">
        <v>2762</v>
      </c>
      <c r="U113" s="6" t="s">
        <v>2696</v>
      </c>
      <c r="V113" s="6" t="s">
        <v>2808</v>
      </c>
      <c r="W113" s="6" t="s">
        <v>1944</v>
      </c>
    </row>
    <row r="114" spans="1:23" ht="60" customHeight="1" x14ac:dyDescent="0.3">
      <c r="A114" s="3" t="s">
        <v>370</v>
      </c>
      <c r="B114" s="4">
        <v>8590507277033</v>
      </c>
      <c r="C114" s="10" t="s">
        <v>2557</v>
      </c>
      <c r="D114" s="6" t="s">
        <v>2543</v>
      </c>
      <c r="E114" s="6" t="s">
        <v>1755</v>
      </c>
      <c r="F114" s="3" t="s">
        <v>1804</v>
      </c>
      <c r="G114" s="6" t="s">
        <v>455</v>
      </c>
      <c r="H114" s="6" t="str">
        <f t="shared" si="1"/>
        <v>Bath mats - GRUND 2019</v>
      </c>
      <c r="J114" s="15" t="s">
        <v>3028</v>
      </c>
      <c r="K114" s="6" t="str">
        <f>IFERROR(VLOOKUP(J114*1,ChangeLog!K:L,2,FALSE),"")</f>
        <v>Půlkruh s ostrými hranami</v>
      </c>
      <c r="L114" s="6" t="str">
        <f>IFERROR(VLOOKUP(K114,ChangeLog!L:N,3,FALSE),"")</f>
        <v>Půlkruh</v>
      </c>
      <c r="M114" s="6" t="s">
        <v>2541</v>
      </c>
      <c r="R114" s="6" t="s">
        <v>1904</v>
      </c>
      <c r="S114" s="6" t="s">
        <v>1944</v>
      </c>
      <c r="T114" s="6" t="s">
        <v>2762</v>
      </c>
      <c r="U114" s="6" t="s">
        <v>2696</v>
      </c>
      <c r="V114" s="6" t="s">
        <v>2808</v>
      </c>
      <c r="W114" s="6" t="s">
        <v>1944</v>
      </c>
    </row>
    <row r="115" spans="1:23" ht="60" customHeight="1" x14ac:dyDescent="0.3">
      <c r="A115" s="3" t="s">
        <v>372</v>
      </c>
      <c r="B115" s="4">
        <v>8590507277002</v>
      </c>
      <c r="C115" s="10" t="s">
        <v>2557</v>
      </c>
      <c r="D115" s="6" t="s">
        <v>2510</v>
      </c>
      <c r="E115" s="6" t="s">
        <v>1755</v>
      </c>
      <c r="F115" s="3" t="s">
        <v>1804</v>
      </c>
      <c r="G115" s="6" t="s">
        <v>455</v>
      </c>
      <c r="H115" s="6" t="str">
        <f t="shared" si="1"/>
        <v>Bath mats - GRUND 2019</v>
      </c>
      <c r="J115" s="15" t="s">
        <v>3027</v>
      </c>
      <c r="K115" s="6" t="str">
        <f>IFERROR(VLOOKUP(J115*1,ChangeLog!K:L,2,FALSE),"")</f>
        <v>Kruh</v>
      </c>
      <c r="L115" s="6" t="str">
        <f>IFERROR(VLOOKUP(K115,ChangeLog!L:N,3,FALSE),"")</f>
        <v>Kruh</v>
      </c>
      <c r="M115" s="6" t="s">
        <v>2497</v>
      </c>
      <c r="R115" s="6" t="s">
        <v>1931</v>
      </c>
      <c r="S115" s="6" t="s">
        <v>1944</v>
      </c>
      <c r="T115" s="6" t="s">
        <v>2762</v>
      </c>
      <c r="U115" s="6" t="s">
        <v>2696</v>
      </c>
      <c r="V115" s="6" t="s">
        <v>2808</v>
      </c>
      <c r="W115" s="6" t="s">
        <v>1944</v>
      </c>
    </row>
    <row r="116" spans="1:23" ht="60" customHeight="1" x14ac:dyDescent="0.3">
      <c r="A116" s="3" t="s">
        <v>371</v>
      </c>
      <c r="B116" s="4">
        <v>8590507155041</v>
      </c>
      <c r="C116" s="10" t="s">
        <v>2557</v>
      </c>
      <c r="D116" s="6" t="s">
        <v>644</v>
      </c>
      <c r="E116" s="6" t="s">
        <v>1755</v>
      </c>
      <c r="F116" s="3" t="s">
        <v>1804</v>
      </c>
      <c r="G116" s="6" t="s">
        <v>455</v>
      </c>
      <c r="H116" s="6" t="str">
        <f t="shared" si="1"/>
        <v>Bath mats - GRUND 2019</v>
      </c>
      <c r="J116" s="15" t="s">
        <v>3021</v>
      </c>
      <c r="K116" s="6" t="str">
        <f>IFERROR(VLOOKUP(J116*1,ChangeLog!K:L,2,FALSE),"")</f>
        <v>Ovál s ostrými rohy</v>
      </c>
      <c r="L116" s="6" t="str">
        <f>IFERROR(VLOOKUP(K116,ChangeLog!L:N,3,FALSE),"")</f>
        <v>Velký koberec</v>
      </c>
      <c r="M116" s="6" t="s">
        <v>2007</v>
      </c>
      <c r="R116" s="6" t="s">
        <v>1898</v>
      </c>
      <c r="S116" s="6" t="s">
        <v>1944</v>
      </c>
      <c r="T116" s="6" t="s">
        <v>2762</v>
      </c>
      <c r="U116" s="6" t="s">
        <v>2696</v>
      </c>
      <c r="V116" s="6" t="s">
        <v>2808</v>
      </c>
      <c r="W116" s="6" t="s">
        <v>1944</v>
      </c>
    </row>
    <row r="117" spans="1:23" ht="60" customHeight="1" x14ac:dyDescent="0.3">
      <c r="A117" s="3" t="s">
        <v>373</v>
      </c>
      <c r="B117" s="4">
        <v>8590507155065</v>
      </c>
      <c r="C117" s="10" t="s">
        <v>2557</v>
      </c>
      <c r="D117" s="6" t="s">
        <v>645</v>
      </c>
      <c r="E117" s="6" t="s">
        <v>1755</v>
      </c>
      <c r="F117" s="3" t="s">
        <v>1804</v>
      </c>
      <c r="G117" s="6" t="s">
        <v>455</v>
      </c>
      <c r="H117" s="6" t="str">
        <f t="shared" si="1"/>
        <v>Bath mats - GRUND 2019</v>
      </c>
      <c r="J117" s="15" t="s">
        <v>3021</v>
      </c>
      <c r="K117" s="6" t="str">
        <f>IFERROR(VLOOKUP(J117*1,ChangeLog!K:L,2,FALSE),"")</f>
        <v>Ovál s ostrými rohy</v>
      </c>
      <c r="L117" s="6" t="str">
        <f>IFERROR(VLOOKUP(K117,ChangeLog!L:N,3,FALSE),"")</f>
        <v>Velký koberec</v>
      </c>
      <c r="M117" s="6" t="s">
        <v>2007</v>
      </c>
      <c r="R117" s="6" t="s">
        <v>1899</v>
      </c>
      <c r="S117" s="6" t="s">
        <v>1944</v>
      </c>
      <c r="T117" s="6" t="s">
        <v>2762</v>
      </c>
      <c r="U117" s="6" t="s">
        <v>2696</v>
      </c>
      <c r="V117" s="6" t="s">
        <v>2808</v>
      </c>
      <c r="W117" s="6" t="s">
        <v>1944</v>
      </c>
    </row>
    <row r="118" spans="1:23" ht="60" customHeight="1" x14ac:dyDescent="0.3">
      <c r="A118" s="3" t="s">
        <v>374</v>
      </c>
      <c r="B118" s="4">
        <v>8590507155089</v>
      </c>
      <c r="C118" s="10" t="s">
        <v>2557</v>
      </c>
      <c r="D118" s="6" t="s">
        <v>646</v>
      </c>
      <c r="E118" s="6" t="s">
        <v>1755</v>
      </c>
      <c r="F118" s="3" t="s">
        <v>1804</v>
      </c>
      <c r="G118" s="6" t="s">
        <v>455</v>
      </c>
      <c r="H118" s="6" t="str">
        <f t="shared" si="1"/>
        <v>Bath mats - GRUND 2019</v>
      </c>
      <c r="J118" s="15" t="s">
        <v>3021</v>
      </c>
      <c r="K118" s="6" t="str">
        <f>IFERROR(VLOOKUP(J118*1,ChangeLog!K:L,2,FALSE),"")</f>
        <v>Ovál s ostrými rohy</v>
      </c>
      <c r="L118" s="6" t="str">
        <f>IFERROR(VLOOKUP(K118,ChangeLog!L:N,3,FALSE),"")</f>
        <v>Velký koberec</v>
      </c>
      <c r="M118" s="6" t="s">
        <v>2007</v>
      </c>
      <c r="R118" s="6" t="s">
        <v>1905</v>
      </c>
      <c r="S118" s="6" t="s">
        <v>1944</v>
      </c>
      <c r="T118" s="6" t="s">
        <v>2762</v>
      </c>
      <c r="U118" s="6" t="s">
        <v>2696</v>
      </c>
      <c r="V118" s="6" t="s">
        <v>2808</v>
      </c>
      <c r="W118" s="6" t="s">
        <v>1944</v>
      </c>
    </row>
    <row r="119" spans="1:23" ht="60" customHeight="1" x14ac:dyDescent="0.3">
      <c r="A119" s="3" t="s">
        <v>375</v>
      </c>
      <c r="B119" s="4">
        <v>8590507214113</v>
      </c>
      <c r="C119" s="10" t="s">
        <v>2557</v>
      </c>
      <c r="D119" s="6" t="s">
        <v>2141</v>
      </c>
      <c r="E119" s="6" t="s">
        <v>1755</v>
      </c>
      <c r="F119" s="3" t="s">
        <v>1804</v>
      </c>
      <c r="G119" s="6" t="s">
        <v>455</v>
      </c>
      <c r="H119" s="6" t="str">
        <f t="shared" si="1"/>
        <v>Bath mats - GRUND 2019</v>
      </c>
      <c r="J119" s="15" t="s">
        <v>3020</v>
      </c>
      <c r="K119" s="6" t="str">
        <f>IFERROR(VLOOKUP(J119*1,ChangeLog!K:L,2,FALSE),"")</f>
        <v>Bidet s ostrými rohy</v>
      </c>
      <c r="L119" s="6" t="str">
        <f>IFERROR(VLOOKUP(K119,ChangeLog!L:N,3,FALSE),"")</f>
        <v>Malý koberec</v>
      </c>
      <c r="M119" s="6" t="s">
        <v>2010</v>
      </c>
      <c r="R119" s="6" t="s">
        <v>1903</v>
      </c>
      <c r="S119" s="6" t="s">
        <v>1946</v>
      </c>
      <c r="T119" s="6" t="s">
        <v>2765</v>
      </c>
      <c r="U119" s="6" t="s">
        <v>2699</v>
      </c>
      <c r="V119" s="6" t="s">
        <v>2811</v>
      </c>
      <c r="W119" s="6" t="s">
        <v>2864</v>
      </c>
    </row>
    <row r="120" spans="1:23" ht="60" customHeight="1" x14ac:dyDescent="0.3">
      <c r="A120" s="3" t="s">
        <v>376</v>
      </c>
      <c r="B120" s="4">
        <v>8590507277040</v>
      </c>
      <c r="C120" s="10" t="s">
        <v>2557</v>
      </c>
      <c r="D120" s="6" t="s">
        <v>2544</v>
      </c>
      <c r="E120" s="6" t="s">
        <v>1755</v>
      </c>
      <c r="F120" s="3" t="s">
        <v>1804</v>
      </c>
      <c r="G120" s="6" t="s">
        <v>455</v>
      </c>
      <c r="H120" s="6" t="str">
        <f t="shared" si="1"/>
        <v>Bath mats - GRUND 2019</v>
      </c>
      <c r="J120" s="15" t="s">
        <v>3028</v>
      </c>
      <c r="K120" s="6" t="str">
        <f>IFERROR(VLOOKUP(J120*1,ChangeLog!K:L,2,FALSE),"")</f>
        <v>Půlkruh s ostrými hranami</v>
      </c>
      <c r="L120" s="6" t="str">
        <f>IFERROR(VLOOKUP(K120,ChangeLog!L:N,3,FALSE),"")</f>
        <v>Půlkruh</v>
      </c>
      <c r="M120" s="6" t="s">
        <v>2541</v>
      </c>
      <c r="R120" s="6" t="s">
        <v>1904</v>
      </c>
      <c r="S120" s="6" t="s">
        <v>1946</v>
      </c>
      <c r="T120" s="6" t="s">
        <v>2765</v>
      </c>
      <c r="U120" s="6" t="s">
        <v>2699</v>
      </c>
      <c r="V120" s="6" t="s">
        <v>2811</v>
      </c>
      <c r="W120" s="6" t="s">
        <v>2864</v>
      </c>
    </row>
    <row r="121" spans="1:23" ht="60" customHeight="1" x14ac:dyDescent="0.3">
      <c r="A121" s="3" t="s">
        <v>378</v>
      </c>
      <c r="B121" s="4">
        <v>8590507277019</v>
      </c>
      <c r="C121" s="10" t="s">
        <v>2557</v>
      </c>
      <c r="D121" s="6" t="s">
        <v>2511</v>
      </c>
      <c r="E121" s="6" t="s">
        <v>1755</v>
      </c>
      <c r="F121" s="3" t="s">
        <v>1804</v>
      </c>
      <c r="G121" s="6" t="s">
        <v>455</v>
      </c>
      <c r="H121" s="6" t="str">
        <f t="shared" si="1"/>
        <v>Bath mats - GRUND 2019</v>
      </c>
      <c r="J121" s="15" t="s">
        <v>3027</v>
      </c>
      <c r="K121" s="6" t="str">
        <f>IFERROR(VLOOKUP(J121*1,ChangeLog!K:L,2,FALSE),"")</f>
        <v>Kruh</v>
      </c>
      <c r="L121" s="6" t="str">
        <f>IFERROR(VLOOKUP(K121,ChangeLog!L:N,3,FALSE),"")</f>
        <v>Kruh</v>
      </c>
      <c r="M121" s="6" t="s">
        <v>2497</v>
      </c>
      <c r="R121" s="6" t="s">
        <v>1931</v>
      </c>
      <c r="S121" s="6" t="s">
        <v>1946</v>
      </c>
      <c r="T121" s="6" t="s">
        <v>2765</v>
      </c>
      <c r="U121" s="6" t="s">
        <v>2699</v>
      </c>
      <c r="V121" s="6" t="s">
        <v>2811</v>
      </c>
      <c r="W121" s="6" t="s">
        <v>2864</v>
      </c>
    </row>
    <row r="122" spans="1:23" ht="60" customHeight="1" x14ac:dyDescent="0.3">
      <c r="A122" s="3" t="s">
        <v>377</v>
      </c>
      <c r="B122" s="4">
        <v>8590507200970</v>
      </c>
      <c r="C122" s="10" t="s">
        <v>2557</v>
      </c>
      <c r="D122" s="6" t="s">
        <v>647</v>
      </c>
      <c r="E122" s="6" t="s">
        <v>1755</v>
      </c>
      <c r="F122" s="3" t="s">
        <v>1804</v>
      </c>
      <c r="G122" s="6" t="s">
        <v>455</v>
      </c>
      <c r="H122" s="6" t="str">
        <f t="shared" si="1"/>
        <v>Bath mats - GRUND 2019</v>
      </c>
      <c r="J122" s="15" t="s">
        <v>3021</v>
      </c>
      <c r="K122" s="6" t="str">
        <f>IFERROR(VLOOKUP(J122*1,ChangeLog!K:L,2,FALSE),"")</f>
        <v>Ovál s ostrými rohy</v>
      </c>
      <c r="L122" s="6" t="str">
        <f>IFERROR(VLOOKUP(K122,ChangeLog!L:N,3,FALSE),"")</f>
        <v>Velký koberec</v>
      </c>
      <c r="M122" s="6" t="s">
        <v>2007</v>
      </c>
      <c r="R122" s="6" t="s">
        <v>1898</v>
      </c>
      <c r="S122" s="6" t="s">
        <v>1946</v>
      </c>
      <c r="T122" s="6" t="s">
        <v>2765</v>
      </c>
      <c r="U122" s="6" t="s">
        <v>2699</v>
      </c>
      <c r="V122" s="6" t="s">
        <v>2811</v>
      </c>
      <c r="W122" s="6" t="s">
        <v>2864</v>
      </c>
    </row>
    <row r="123" spans="1:23" ht="60" customHeight="1" x14ac:dyDescent="0.3">
      <c r="A123" s="3" t="s">
        <v>379</v>
      </c>
      <c r="B123" s="4">
        <v>8590507214106</v>
      </c>
      <c r="C123" s="10" t="s">
        <v>2557</v>
      </c>
      <c r="D123" s="6" t="s">
        <v>648</v>
      </c>
      <c r="E123" s="6" t="s">
        <v>1755</v>
      </c>
      <c r="F123" s="3" t="s">
        <v>1804</v>
      </c>
      <c r="G123" s="6" t="s">
        <v>455</v>
      </c>
      <c r="H123" s="6" t="str">
        <f t="shared" si="1"/>
        <v>Bath mats - GRUND 2019</v>
      </c>
      <c r="J123" s="15" t="s">
        <v>3021</v>
      </c>
      <c r="K123" s="6" t="str">
        <f>IFERROR(VLOOKUP(J123*1,ChangeLog!K:L,2,FALSE),"")</f>
        <v>Ovál s ostrými rohy</v>
      </c>
      <c r="L123" s="6" t="str">
        <f>IFERROR(VLOOKUP(K123,ChangeLog!L:N,3,FALSE),"")</f>
        <v>Velký koberec</v>
      </c>
      <c r="M123" s="6" t="s">
        <v>2007</v>
      </c>
      <c r="R123" s="6" t="s">
        <v>1899</v>
      </c>
      <c r="S123" s="6" t="s">
        <v>1946</v>
      </c>
      <c r="T123" s="6" t="s">
        <v>2765</v>
      </c>
      <c r="U123" s="6" t="s">
        <v>2699</v>
      </c>
      <c r="V123" s="6" t="s">
        <v>2811</v>
      </c>
      <c r="W123" s="6" t="s">
        <v>2864</v>
      </c>
    </row>
    <row r="124" spans="1:23" ht="60" customHeight="1" x14ac:dyDescent="0.3">
      <c r="A124" s="3" t="s">
        <v>380</v>
      </c>
      <c r="B124" s="4">
        <v>8590507214090</v>
      </c>
      <c r="C124" s="10" t="s">
        <v>2557</v>
      </c>
      <c r="D124" s="6" t="s">
        <v>649</v>
      </c>
      <c r="E124" s="6" t="s">
        <v>1755</v>
      </c>
      <c r="F124" s="3" t="s">
        <v>1804</v>
      </c>
      <c r="G124" s="6" t="s">
        <v>455</v>
      </c>
      <c r="H124" s="6" t="str">
        <f t="shared" si="1"/>
        <v>Bath mats - GRUND 2019</v>
      </c>
      <c r="J124" s="15" t="s">
        <v>3021</v>
      </c>
      <c r="K124" s="6" t="str">
        <f>IFERROR(VLOOKUP(J124*1,ChangeLog!K:L,2,FALSE),"")</f>
        <v>Ovál s ostrými rohy</v>
      </c>
      <c r="L124" s="6" t="str">
        <f>IFERROR(VLOOKUP(K124,ChangeLog!L:N,3,FALSE),"")</f>
        <v>Velký koberec</v>
      </c>
      <c r="M124" s="6" t="s">
        <v>2007</v>
      </c>
      <c r="R124" s="6" t="s">
        <v>1905</v>
      </c>
      <c r="S124" s="6" t="s">
        <v>1946</v>
      </c>
      <c r="T124" s="6" t="s">
        <v>2765</v>
      </c>
      <c r="U124" s="6" t="s">
        <v>2699</v>
      </c>
      <c r="V124" s="6" t="s">
        <v>2811</v>
      </c>
      <c r="W124" s="6" t="s">
        <v>2864</v>
      </c>
    </row>
    <row r="125" spans="1:23" ht="60" customHeight="1" x14ac:dyDescent="0.3">
      <c r="A125" s="3" t="s">
        <v>323</v>
      </c>
      <c r="B125" s="4">
        <v>8590507315407</v>
      </c>
      <c r="C125" s="10" t="s">
        <v>2558</v>
      </c>
      <c r="D125" s="6" t="s">
        <v>2142</v>
      </c>
      <c r="E125" s="6" t="s">
        <v>1755</v>
      </c>
      <c r="F125" s="3" t="s">
        <v>1804</v>
      </c>
      <c r="G125" s="6" t="s">
        <v>455</v>
      </c>
      <c r="H125" s="6" t="str">
        <f t="shared" si="1"/>
        <v>Bath mats - GRUND 2019</v>
      </c>
      <c r="J125" s="15" t="s">
        <v>3020</v>
      </c>
      <c r="K125" s="6" t="str">
        <f>IFERROR(VLOOKUP(J125*1,ChangeLog!K:L,2,FALSE),"")</f>
        <v>Bidet s ostrými rohy</v>
      </c>
      <c r="L125" s="6" t="str">
        <f>IFERROR(VLOOKUP(K125,ChangeLog!L:N,3,FALSE),"")</f>
        <v>Malý koberec</v>
      </c>
      <c r="M125" s="6" t="s">
        <v>2010</v>
      </c>
      <c r="R125" s="6" t="s">
        <v>1903</v>
      </c>
      <c r="S125" s="6" t="s">
        <v>1943</v>
      </c>
      <c r="T125" s="6" t="s">
        <v>2700</v>
      </c>
      <c r="U125" s="6" t="s">
        <v>2695</v>
      </c>
      <c r="V125" s="6" t="s">
        <v>2807</v>
      </c>
      <c r="W125" s="6" t="s">
        <v>1943</v>
      </c>
    </row>
    <row r="126" spans="1:23" ht="60" customHeight="1" x14ac:dyDescent="0.3">
      <c r="A126" s="3" t="s">
        <v>324</v>
      </c>
      <c r="B126" s="4">
        <v>8590507315315</v>
      </c>
      <c r="C126" s="10" t="s">
        <v>2558</v>
      </c>
      <c r="D126" s="6" t="s">
        <v>613</v>
      </c>
      <c r="E126" s="6" t="s">
        <v>1755</v>
      </c>
      <c r="F126" s="3" t="s">
        <v>1804</v>
      </c>
      <c r="G126" s="6" t="s">
        <v>455</v>
      </c>
      <c r="H126" s="6" t="str">
        <f t="shared" si="1"/>
        <v>Bath mats - GRUND 2019</v>
      </c>
      <c r="J126" s="15" t="s">
        <v>3021</v>
      </c>
      <c r="K126" s="6" t="str">
        <f>IFERROR(VLOOKUP(J126*1,ChangeLog!K:L,2,FALSE),"")</f>
        <v>Ovál s ostrými rohy</v>
      </c>
      <c r="L126" s="6" t="str">
        <f>IFERROR(VLOOKUP(K126,ChangeLog!L:N,3,FALSE),"")</f>
        <v>Velký koberec</v>
      </c>
      <c r="M126" s="6" t="s">
        <v>2007</v>
      </c>
      <c r="R126" s="6" t="s">
        <v>1898</v>
      </c>
      <c r="S126" s="6" t="s">
        <v>1943</v>
      </c>
      <c r="T126" s="6" t="s">
        <v>2700</v>
      </c>
      <c r="U126" s="6" t="s">
        <v>2695</v>
      </c>
      <c r="V126" s="6" t="s">
        <v>2807</v>
      </c>
      <c r="W126" s="6" t="s">
        <v>1943</v>
      </c>
    </row>
    <row r="127" spans="1:23" ht="60" customHeight="1" x14ac:dyDescent="0.3">
      <c r="A127" s="3" t="s">
        <v>325</v>
      </c>
      <c r="B127" s="4">
        <v>8590507315346</v>
      </c>
      <c r="C127" s="10" t="s">
        <v>2558</v>
      </c>
      <c r="D127" s="6" t="s">
        <v>614</v>
      </c>
      <c r="E127" s="6" t="s">
        <v>1755</v>
      </c>
      <c r="F127" s="3" t="s">
        <v>1804</v>
      </c>
      <c r="G127" s="6" t="s">
        <v>455</v>
      </c>
      <c r="H127" s="6" t="str">
        <f t="shared" si="1"/>
        <v>Bath mats - GRUND 2019</v>
      </c>
      <c r="J127" s="15" t="s">
        <v>3021</v>
      </c>
      <c r="K127" s="6" t="str">
        <f>IFERROR(VLOOKUP(J127*1,ChangeLog!K:L,2,FALSE),"")</f>
        <v>Ovál s ostrými rohy</v>
      </c>
      <c r="L127" s="6" t="str">
        <f>IFERROR(VLOOKUP(K127,ChangeLog!L:N,3,FALSE),"")</f>
        <v>Velký koberec</v>
      </c>
      <c r="M127" s="6" t="s">
        <v>2007</v>
      </c>
      <c r="R127" s="6" t="s">
        <v>1899</v>
      </c>
      <c r="S127" s="6" t="s">
        <v>1943</v>
      </c>
      <c r="T127" s="6" t="s">
        <v>2700</v>
      </c>
      <c r="U127" s="6" t="s">
        <v>2695</v>
      </c>
      <c r="V127" s="6" t="s">
        <v>2807</v>
      </c>
      <c r="W127" s="6" t="s">
        <v>1943</v>
      </c>
    </row>
    <row r="128" spans="1:23" ht="60" customHeight="1" x14ac:dyDescent="0.3">
      <c r="A128" s="3" t="s">
        <v>326</v>
      </c>
      <c r="B128" s="4">
        <v>8590507315377</v>
      </c>
      <c r="C128" s="10" t="s">
        <v>2558</v>
      </c>
      <c r="D128" s="6" t="s">
        <v>615</v>
      </c>
      <c r="E128" s="6" t="s">
        <v>1755</v>
      </c>
      <c r="F128" s="3" t="s">
        <v>1804</v>
      </c>
      <c r="G128" s="6" t="s">
        <v>455</v>
      </c>
      <c r="H128" s="6" t="str">
        <f t="shared" si="1"/>
        <v>Bath mats - GRUND 2019</v>
      </c>
      <c r="J128" s="15" t="s">
        <v>3021</v>
      </c>
      <c r="K128" s="6" t="str">
        <f>IFERROR(VLOOKUP(J128*1,ChangeLog!K:L,2,FALSE),"")</f>
        <v>Ovál s ostrými rohy</v>
      </c>
      <c r="L128" s="6" t="str">
        <f>IFERROR(VLOOKUP(K128,ChangeLog!L:N,3,FALSE),"")</f>
        <v>Velký koberec</v>
      </c>
      <c r="M128" s="6" t="s">
        <v>2007</v>
      </c>
      <c r="R128" s="6" t="s">
        <v>1905</v>
      </c>
      <c r="S128" s="6" t="s">
        <v>1943</v>
      </c>
      <c r="T128" s="6" t="s">
        <v>2700</v>
      </c>
      <c r="U128" s="6" t="s">
        <v>2695</v>
      </c>
      <c r="V128" s="6" t="s">
        <v>2807</v>
      </c>
      <c r="W128" s="6" t="s">
        <v>1943</v>
      </c>
    </row>
    <row r="129" spans="1:23" ht="60" customHeight="1" x14ac:dyDescent="0.3">
      <c r="A129" s="3" t="s">
        <v>327</v>
      </c>
      <c r="B129" s="4">
        <v>8590507315414</v>
      </c>
      <c r="C129" s="10" t="s">
        <v>2558</v>
      </c>
      <c r="D129" s="6" t="s">
        <v>2143</v>
      </c>
      <c r="E129" s="6" t="s">
        <v>1755</v>
      </c>
      <c r="F129" s="3" t="s">
        <v>1804</v>
      </c>
      <c r="G129" s="6" t="s">
        <v>455</v>
      </c>
      <c r="H129" s="6" t="str">
        <f t="shared" si="1"/>
        <v>Bath mats - GRUND 2019</v>
      </c>
      <c r="J129" s="15" t="s">
        <v>3020</v>
      </c>
      <c r="K129" s="6" t="str">
        <f>IFERROR(VLOOKUP(J129*1,ChangeLog!K:L,2,FALSE),"")</f>
        <v>Bidet s ostrými rohy</v>
      </c>
      <c r="L129" s="6" t="str">
        <f>IFERROR(VLOOKUP(K129,ChangeLog!L:N,3,FALSE),"")</f>
        <v>Malý koberec</v>
      </c>
      <c r="M129" s="6" t="s">
        <v>2010</v>
      </c>
      <c r="R129" s="6" t="s">
        <v>1903</v>
      </c>
      <c r="S129" s="6" t="s">
        <v>1894</v>
      </c>
      <c r="T129" s="6" t="s">
        <v>2764</v>
      </c>
      <c r="U129" s="6" t="s">
        <v>2698</v>
      </c>
      <c r="V129" s="6" t="s">
        <v>2810</v>
      </c>
      <c r="W129" s="6" t="s">
        <v>2863</v>
      </c>
    </row>
    <row r="130" spans="1:23" ht="60" customHeight="1" x14ac:dyDescent="0.3">
      <c r="A130" s="3" t="s">
        <v>328</v>
      </c>
      <c r="B130" s="4">
        <v>8590507315322</v>
      </c>
      <c r="C130" s="10" t="s">
        <v>2558</v>
      </c>
      <c r="D130" s="6" t="s">
        <v>616</v>
      </c>
      <c r="E130" s="6" t="s">
        <v>1755</v>
      </c>
      <c r="F130" s="3" t="s">
        <v>1804</v>
      </c>
      <c r="G130" s="6" t="s">
        <v>455</v>
      </c>
      <c r="H130" s="6" t="str">
        <f t="shared" ref="H130:H193" si="2">F130&amp;" - "&amp;G130</f>
        <v>Bath mats - GRUND 2019</v>
      </c>
      <c r="J130" s="15" t="s">
        <v>3021</v>
      </c>
      <c r="K130" s="6" t="str">
        <f>IFERROR(VLOOKUP(J130*1,ChangeLog!K:L,2,FALSE),"")</f>
        <v>Ovál s ostrými rohy</v>
      </c>
      <c r="L130" s="6" t="str">
        <f>IFERROR(VLOOKUP(K130,ChangeLog!L:N,3,FALSE),"")</f>
        <v>Velký koberec</v>
      </c>
      <c r="M130" s="6" t="s">
        <v>2007</v>
      </c>
      <c r="R130" s="6" t="s">
        <v>1898</v>
      </c>
      <c r="S130" s="6" t="s">
        <v>1894</v>
      </c>
      <c r="T130" s="6" t="s">
        <v>2764</v>
      </c>
      <c r="U130" s="6" t="s">
        <v>2698</v>
      </c>
      <c r="V130" s="6" t="s">
        <v>2810</v>
      </c>
      <c r="W130" s="6" t="s">
        <v>2863</v>
      </c>
    </row>
    <row r="131" spans="1:23" ht="60" customHeight="1" x14ac:dyDescent="0.3">
      <c r="A131" s="3" t="s">
        <v>329</v>
      </c>
      <c r="B131" s="4">
        <v>8590507315353</v>
      </c>
      <c r="C131" s="10" t="s">
        <v>2558</v>
      </c>
      <c r="D131" s="6" t="s">
        <v>617</v>
      </c>
      <c r="E131" s="6" t="s">
        <v>1755</v>
      </c>
      <c r="F131" s="3" t="s">
        <v>1804</v>
      </c>
      <c r="G131" s="6" t="s">
        <v>455</v>
      </c>
      <c r="H131" s="6" t="str">
        <f t="shared" si="2"/>
        <v>Bath mats - GRUND 2019</v>
      </c>
      <c r="J131" s="15" t="s">
        <v>3021</v>
      </c>
      <c r="K131" s="6" t="str">
        <f>IFERROR(VLOOKUP(J131*1,ChangeLog!K:L,2,FALSE),"")</f>
        <v>Ovál s ostrými rohy</v>
      </c>
      <c r="L131" s="6" t="str">
        <f>IFERROR(VLOOKUP(K131,ChangeLog!L:N,3,FALSE),"")</f>
        <v>Velký koberec</v>
      </c>
      <c r="M131" s="6" t="s">
        <v>2007</v>
      </c>
      <c r="R131" s="6" t="s">
        <v>1899</v>
      </c>
      <c r="S131" s="6" t="s">
        <v>1894</v>
      </c>
      <c r="T131" s="6" t="s">
        <v>2764</v>
      </c>
      <c r="U131" s="6" t="s">
        <v>2698</v>
      </c>
      <c r="V131" s="6" t="s">
        <v>2810</v>
      </c>
      <c r="W131" s="6" t="s">
        <v>2863</v>
      </c>
    </row>
    <row r="132" spans="1:23" ht="60" customHeight="1" x14ac:dyDescent="0.3">
      <c r="A132" s="3" t="s">
        <v>330</v>
      </c>
      <c r="B132" s="4">
        <v>8590507315384</v>
      </c>
      <c r="C132" s="10" t="s">
        <v>2558</v>
      </c>
      <c r="D132" s="6" t="s">
        <v>618</v>
      </c>
      <c r="E132" s="6" t="s">
        <v>1755</v>
      </c>
      <c r="F132" s="3" t="s">
        <v>1804</v>
      </c>
      <c r="G132" s="6" t="s">
        <v>455</v>
      </c>
      <c r="H132" s="6" t="str">
        <f t="shared" si="2"/>
        <v>Bath mats - GRUND 2019</v>
      </c>
      <c r="J132" s="15" t="s">
        <v>3021</v>
      </c>
      <c r="K132" s="6" t="str">
        <f>IFERROR(VLOOKUP(J132*1,ChangeLog!K:L,2,FALSE),"")</f>
        <v>Ovál s ostrými rohy</v>
      </c>
      <c r="L132" s="6" t="str">
        <f>IFERROR(VLOOKUP(K132,ChangeLog!L:N,3,FALSE),"")</f>
        <v>Velký koberec</v>
      </c>
      <c r="M132" s="6" t="s">
        <v>2007</v>
      </c>
      <c r="R132" s="6" t="s">
        <v>1905</v>
      </c>
      <c r="S132" s="6" t="s">
        <v>1894</v>
      </c>
      <c r="T132" s="6" t="s">
        <v>2764</v>
      </c>
      <c r="U132" s="6" t="s">
        <v>2698</v>
      </c>
      <c r="V132" s="6" t="s">
        <v>2810</v>
      </c>
      <c r="W132" s="6" t="s">
        <v>2863</v>
      </c>
    </row>
    <row r="133" spans="1:23" ht="60" customHeight="1" x14ac:dyDescent="0.3">
      <c r="A133" s="3" t="s">
        <v>331</v>
      </c>
      <c r="B133" s="4">
        <v>8590507315421</v>
      </c>
      <c r="C133" s="10" t="s">
        <v>2558</v>
      </c>
      <c r="D133" s="6" t="s">
        <v>2144</v>
      </c>
      <c r="E133" s="6" t="s">
        <v>1755</v>
      </c>
      <c r="F133" s="3" t="s">
        <v>1804</v>
      </c>
      <c r="G133" s="6" t="s">
        <v>455</v>
      </c>
      <c r="H133" s="6" t="str">
        <f t="shared" si="2"/>
        <v>Bath mats - GRUND 2019</v>
      </c>
      <c r="J133" s="15" t="s">
        <v>3020</v>
      </c>
      <c r="K133" s="6" t="str">
        <f>IFERROR(VLOOKUP(J133*1,ChangeLog!K:L,2,FALSE),"")</f>
        <v>Bidet s ostrými rohy</v>
      </c>
      <c r="L133" s="6" t="str">
        <f>IFERROR(VLOOKUP(K133,ChangeLog!L:N,3,FALSE),"")</f>
        <v>Malý koberec</v>
      </c>
      <c r="M133" s="6" t="s">
        <v>2010</v>
      </c>
      <c r="R133" s="6" t="s">
        <v>1903</v>
      </c>
      <c r="S133" s="6" t="s">
        <v>1944</v>
      </c>
      <c r="T133" s="6" t="s">
        <v>2762</v>
      </c>
      <c r="U133" s="6" t="s">
        <v>2696</v>
      </c>
      <c r="V133" s="6" t="s">
        <v>2808</v>
      </c>
      <c r="W133" s="6" t="s">
        <v>1944</v>
      </c>
    </row>
    <row r="134" spans="1:23" ht="60" customHeight="1" x14ac:dyDescent="0.3">
      <c r="A134" s="3" t="s">
        <v>332</v>
      </c>
      <c r="B134" s="4">
        <v>8590507315339</v>
      </c>
      <c r="C134" s="10" t="s">
        <v>2558</v>
      </c>
      <c r="D134" s="6" t="s">
        <v>619</v>
      </c>
      <c r="E134" s="6" t="s">
        <v>1755</v>
      </c>
      <c r="F134" s="3" t="s">
        <v>1804</v>
      </c>
      <c r="G134" s="6" t="s">
        <v>455</v>
      </c>
      <c r="H134" s="6" t="str">
        <f t="shared" si="2"/>
        <v>Bath mats - GRUND 2019</v>
      </c>
      <c r="J134" s="15" t="s">
        <v>3021</v>
      </c>
      <c r="K134" s="6" t="str">
        <f>IFERROR(VLOOKUP(J134*1,ChangeLog!K:L,2,FALSE),"")</f>
        <v>Ovál s ostrými rohy</v>
      </c>
      <c r="L134" s="6" t="str">
        <f>IFERROR(VLOOKUP(K134,ChangeLog!L:N,3,FALSE),"")</f>
        <v>Velký koberec</v>
      </c>
      <c r="M134" s="6" t="s">
        <v>2007</v>
      </c>
      <c r="R134" s="6" t="s">
        <v>1898</v>
      </c>
      <c r="S134" s="6" t="s">
        <v>1944</v>
      </c>
      <c r="T134" s="6" t="s">
        <v>2762</v>
      </c>
      <c r="U134" s="6" t="s">
        <v>2696</v>
      </c>
      <c r="V134" s="6" t="s">
        <v>2808</v>
      </c>
      <c r="W134" s="6" t="s">
        <v>1944</v>
      </c>
    </row>
    <row r="135" spans="1:23" ht="60" customHeight="1" x14ac:dyDescent="0.3">
      <c r="A135" s="3" t="s">
        <v>333</v>
      </c>
      <c r="B135" s="4">
        <v>8590507315360</v>
      </c>
      <c r="C135" s="10" t="s">
        <v>2558</v>
      </c>
      <c r="D135" s="6" t="s">
        <v>620</v>
      </c>
      <c r="E135" s="6" t="s">
        <v>1755</v>
      </c>
      <c r="F135" s="3" t="s">
        <v>1804</v>
      </c>
      <c r="G135" s="6" t="s">
        <v>455</v>
      </c>
      <c r="H135" s="6" t="str">
        <f t="shared" si="2"/>
        <v>Bath mats - GRUND 2019</v>
      </c>
      <c r="J135" s="15" t="s">
        <v>3021</v>
      </c>
      <c r="K135" s="6" t="str">
        <f>IFERROR(VLOOKUP(J135*1,ChangeLog!K:L,2,FALSE),"")</f>
        <v>Ovál s ostrými rohy</v>
      </c>
      <c r="L135" s="6" t="str">
        <f>IFERROR(VLOOKUP(K135,ChangeLog!L:N,3,FALSE),"")</f>
        <v>Velký koberec</v>
      </c>
      <c r="M135" s="6" t="s">
        <v>2007</v>
      </c>
      <c r="R135" s="6" t="s">
        <v>1899</v>
      </c>
      <c r="S135" s="6" t="s">
        <v>1944</v>
      </c>
      <c r="T135" s="6" t="s">
        <v>2762</v>
      </c>
      <c r="U135" s="6" t="s">
        <v>2696</v>
      </c>
      <c r="V135" s="6" t="s">
        <v>2808</v>
      </c>
      <c r="W135" s="6" t="s">
        <v>1944</v>
      </c>
    </row>
    <row r="136" spans="1:23" ht="60" customHeight="1" x14ac:dyDescent="0.3">
      <c r="A136" s="3" t="s">
        <v>334</v>
      </c>
      <c r="B136" s="4">
        <v>8590507315391</v>
      </c>
      <c r="C136" s="10" t="s">
        <v>2558</v>
      </c>
      <c r="D136" s="6" t="s">
        <v>621</v>
      </c>
      <c r="E136" s="6" t="s">
        <v>1755</v>
      </c>
      <c r="F136" s="3" t="s">
        <v>1804</v>
      </c>
      <c r="G136" s="6" t="s">
        <v>455</v>
      </c>
      <c r="H136" s="6" t="str">
        <f t="shared" si="2"/>
        <v>Bath mats - GRUND 2019</v>
      </c>
      <c r="J136" s="15" t="s">
        <v>3021</v>
      </c>
      <c r="K136" s="6" t="str">
        <f>IFERROR(VLOOKUP(J136*1,ChangeLog!K:L,2,FALSE),"")</f>
        <v>Ovál s ostrými rohy</v>
      </c>
      <c r="L136" s="6" t="str">
        <f>IFERROR(VLOOKUP(K136,ChangeLog!L:N,3,FALSE),"")</f>
        <v>Velký koberec</v>
      </c>
      <c r="M136" s="6" t="s">
        <v>2007</v>
      </c>
      <c r="R136" s="6" t="s">
        <v>1905</v>
      </c>
      <c r="S136" s="6" t="s">
        <v>1944</v>
      </c>
      <c r="T136" s="6" t="s">
        <v>2762</v>
      </c>
      <c r="U136" s="6" t="s">
        <v>2696</v>
      </c>
      <c r="V136" s="6" t="s">
        <v>2808</v>
      </c>
      <c r="W136" s="6" t="s">
        <v>1944</v>
      </c>
    </row>
    <row r="137" spans="1:23" ht="60" customHeight="1" x14ac:dyDescent="0.3">
      <c r="A137" s="3" t="s">
        <v>387</v>
      </c>
      <c r="B137" s="4">
        <v>8590507315193</v>
      </c>
      <c r="C137" s="10" t="s">
        <v>2559</v>
      </c>
      <c r="D137" s="6" t="s">
        <v>2145</v>
      </c>
      <c r="E137" s="6" t="s">
        <v>1754</v>
      </c>
      <c r="F137" s="3" t="s">
        <v>1804</v>
      </c>
      <c r="G137" s="6" t="s">
        <v>455</v>
      </c>
      <c r="H137" s="6" t="str">
        <f t="shared" si="2"/>
        <v>Bath mats - GRUND 2019</v>
      </c>
      <c r="J137" s="15" t="s">
        <v>3020</v>
      </c>
      <c r="K137" s="6" t="str">
        <f>IFERROR(VLOOKUP(J137*1,ChangeLog!K:L,2,FALSE),"")</f>
        <v>Bidet s ostrými rohy</v>
      </c>
      <c r="L137" s="6" t="str">
        <f>IFERROR(VLOOKUP(K137,ChangeLog!L:N,3,FALSE),"")</f>
        <v>Malý koberec</v>
      </c>
      <c r="M137" s="6" t="s">
        <v>2010</v>
      </c>
      <c r="R137" s="6" t="s">
        <v>1897</v>
      </c>
      <c r="S137" s="6" t="s">
        <v>1943</v>
      </c>
      <c r="T137" s="6" t="s">
        <v>2700</v>
      </c>
      <c r="U137" s="6" t="s">
        <v>2700</v>
      </c>
      <c r="V137" s="6" t="s">
        <v>2807</v>
      </c>
      <c r="W137" s="6" t="s">
        <v>1943</v>
      </c>
    </row>
    <row r="138" spans="1:23" ht="60" customHeight="1" x14ac:dyDescent="0.3">
      <c r="A138" s="3" t="s">
        <v>388</v>
      </c>
      <c r="B138" s="4">
        <v>8590507315131</v>
      </c>
      <c r="C138" s="10" t="s">
        <v>2559</v>
      </c>
      <c r="D138" s="6" t="s">
        <v>654</v>
      </c>
      <c r="E138" s="6" t="s">
        <v>1754</v>
      </c>
      <c r="F138" s="3" t="s">
        <v>1804</v>
      </c>
      <c r="G138" s="6" t="s">
        <v>455</v>
      </c>
      <c r="H138" s="6" t="str">
        <f t="shared" si="2"/>
        <v>Bath mats - GRUND 2019</v>
      </c>
      <c r="J138" s="15" t="s">
        <v>3021</v>
      </c>
      <c r="K138" s="6" t="str">
        <f>IFERROR(VLOOKUP(J138*1,ChangeLog!K:L,2,FALSE),"")</f>
        <v>Ovál s ostrými rohy</v>
      </c>
      <c r="L138" s="6" t="str">
        <f>IFERROR(VLOOKUP(K138,ChangeLog!L:N,3,FALSE),"")</f>
        <v>Velký koberec</v>
      </c>
      <c r="M138" s="6" t="s">
        <v>2007</v>
      </c>
      <c r="R138" s="6" t="s">
        <v>1898</v>
      </c>
      <c r="S138" s="6" t="s">
        <v>1943</v>
      </c>
      <c r="T138" s="6" t="s">
        <v>2700</v>
      </c>
      <c r="U138" s="6" t="s">
        <v>2700</v>
      </c>
      <c r="V138" s="6" t="s">
        <v>2807</v>
      </c>
      <c r="W138" s="6" t="s">
        <v>1943</v>
      </c>
    </row>
    <row r="139" spans="1:23" ht="60" customHeight="1" x14ac:dyDescent="0.3">
      <c r="A139" s="3" t="s">
        <v>389</v>
      </c>
      <c r="B139" s="4">
        <v>8590507315162</v>
      </c>
      <c r="C139" s="10" t="s">
        <v>2559</v>
      </c>
      <c r="D139" s="6" t="s">
        <v>655</v>
      </c>
      <c r="E139" s="6" t="s">
        <v>1754</v>
      </c>
      <c r="F139" s="3" t="s">
        <v>1804</v>
      </c>
      <c r="G139" s="6" t="s">
        <v>455</v>
      </c>
      <c r="H139" s="6" t="str">
        <f t="shared" si="2"/>
        <v>Bath mats - GRUND 2019</v>
      </c>
      <c r="J139" s="15" t="s">
        <v>3021</v>
      </c>
      <c r="K139" s="6" t="str">
        <f>IFERROR(VLOOKUP(J139*1,ChangeLog!K:L,2,FALSE),"")</f>
        <v>Ovál s ostrými rohy</v>
      </c>
      <c r="L139" s="6" t="str">
        <f>IFERROR(VLOOKUP(K139,ChangeLog!L:N,3,FALSE),"")</f>
        <v>Velký koberec</v>
      </c>
      <c r="M139" s="6" t="s">
        <v>2007</v>
      </c>
      <c r="R139" s="6" t="s">
        <v>1899</v>
      </c>
      <c r="S139" s="6" t="s">
        <v>1943</v>
      </c>
      <c r="T139" s="6" t="s">
        <v>2700</v>
      </c>
      <c r="U139" s="6" t="s">
        <v>2700</v>
      </c>
      <c r="V139" s="6" t="s">
        <v>2807</v>
      </c>
      <c r="W139" s="6" t="s">
        <v>1943</v>
      </c>
    </row>
    <row r="140" spans="1:23" ht="60" customHeight="1" x14ac:dyDescent="0.3">
      <c r="A140" s="3" t="s">
        <v>381</v>
      </c>
      <c r="B140" s="4">
        <v>8590507318286</v>
      </c>
      <c r="C140" s="10" t="s">
        <v>2559</v>
      </c>
      <c r="D140" s="6" t="s">
        <v>2146</v>
      </c>
      <c r="E140" s="6" t="s">
        <v>1754</v>
      </c>
      <c r="F140" s="3" t="s">
        <v>1804</v>
      </c>
      <c r="G140" s="6" t="s">
        <v>455</v>
      </c>
      <c r="H140" s="6" t="str">
        <f t="shared" si="2"/>
        <v>Bath mats - GRUND 2019</v>
      </c>
      <c r="J140" s="15" t="s">
        <v>3020</v>
      </c>
      <c r="K140" s="6" t="str">
        <f>IFERROR(VLOOKUP(J140*1,ChangeLog!K:L,2,FALSE),"")</f>
        <v>Bidet s ostrými rohy</v>
      </c>
      <c r="L140" s="6" t="str">
        <f>IFERROR(VLOOKUP(K140,ChangeLog!L:N,3,FALSE),"")</f>
        <v>Malý koberec</v>
      </c>
      <c r="M140" s="6" t="s">
        <v>2010</v>
      </c>
      <c r="R140" s="6" t="s">
        <v>1897</v>
      </c>
      <c r="S140" s="6" t="s">
        <v>1944</v>
      </c>
      <c r="T140" s="6" t="s">
        <v>2762</v>
      </c>
      <c r="U140" s="6" t="s">
        <v>2696</v>
      </c>
      <c r="V140" s="6" t="s">
        <v>2808</v>
      </c>
      <c r="W140" s="6" t="s">
        <v>1944</v>
      </c>
    </row>
    <row r="141" spans="1:23" ht="60" customHeight="1" x14ac:dyDescent="0.3">
      <c r="A141" s="3" t="s">
        <v>382</v>
      </c>
      <c r="B141" s="4">
        <v>8590507318293</v>
      </c>
      <c r="C141" s="10" t="s">
        <v>2559</v>
      </c>
      <c r="D141" s="6" t="s">
        <v>650</v>
      </c>
      <c r="E141" s="6" t="s">
        <v>1754</v>
      </c>
      <c r="F141" s="3" t="s">
        <v>1804</v>
      </c>
      <c r="G141" s="6" t="s">
        <v>455</v>
      </c>
      <c r="H141" s="6" t="str">
        <f t="shared" si="2"/>
        <v>Bath mats - GRUND 2019</v>
      </c>
      <c r="J141" s="15" t="s">
        <v>3021</v>
      </c>
      <c r="K141" s="6" t="str">
        <f>IFERROR(VLOOKUP(J141*1,ChangeLog!K:L,2,FALSE),"")</f>
        <v>Ovál s ostrými rohy</v>
      </c>
      <c r="L141" s="6" t="str">
        <f>IFERROR(VLOOKUP(K141,ChangeLog!L:N,3,FALSE),"")</f>
        <v>Velký koberec</v>
      </c>
      <c r="M141" s="6" t="s">
        <v>2007</v>
      </c>
      <c r="R141" s="6" t="s">
        <v>1898</v>
      </c>
      <c r="S141" s="6" t="s">
        <v>1944</v>
      </c>
      <c r="T141" s="6" t="s">
        <v>2762</v>
      </c>
      <c r="U141" s="6" t="s">
        <v>2696</v>
      </c>
      <c r="V141" s="6" t="s">
        <v>2808</v>
      </c>
      <c r="W141" s="6" t="s">
        <v>1944</v>
      </c>
    </row>
    <row r="142" spans="1:23" ht="60" customHeight="1" x14ac:dyDescent="0.3">
      <c r="A142" s="3" t="s">
        <v>383</v>
      </c>
      <c r="B142" s="4">
        <v>8590507318309</v>
      </c>
      <c r="C142" s="10" t="s">
        <v>2559</v>
      </c>
      <c r="D142" s="6" t="s">
        <v>651</v>
      </c>
      <c r="E142" s="6" t="s">
        <v>1754</v>
      </c>
      <c r="F142" s="3" t="s">
        <v>1804</v>
      </c>
      <c r="G142" s="6" t="s">
        <v>455</v>
      </c>
      <c r="H142" s="6" t="str">
        <f t="shared" si="2"/>
        <v>Bath mats - GRUND 2019</v>
      </c>
      <c r="J142" s="15" t="s">
        <v>3021</v>
      </c>
      <c r="K142" s="6" t="str">
        <f>IFERROR(VLOOKUP(J142*1,ChangeLog!K:L,2,FALSE),"")</f>
        <v>Ovál s ostrými rohy</v>
      </c>
      <c r="L142" s="6" t="str">
        <f>IFERROR(VLOOKUP(K142,ChangeLog!L:N,3,FALSE),"")</f>
        <v>Velký koberec</v>
      </c>
      <c r="M142" s="6" t="s">
        <v>2007</v>
      </c>
      <c r="R142" s="6" t="s">
        <v>1899</v>
      </c>
      <c r="S142" s="6" t="s">
        <v>1944</v>
      </c>
      <c r="T142" s="6" t="s">
        <v>2762</v>
      </c>
      <c r="U142" s="6" t="s">
        <v>2696</v>
      </c>
      <c r="V142" s="6" t="s">
        <v>2808</v>
      </c>
      <c r="W142" s="6" t="s">
        <v>1944</v>
      </c>
    </row>
    <row r="143" spans="1:23" ht="60" customHeight="1" x14ac:dyDescent="0.3">
      <c r="A143" s="3" t="s">
        <v>384</v>
      </c>
      <c r="B143" s="4">
        <v>8590507315216</v>
      </c>
      <c r="C143" s="10" t="s">
        <v>2559</v>
      </c>
      <c r="D143" s="6" t="s">
        <v>2147</v>
      </c>
      <c r="E143" s="6" t="s">
        <v>1754</v>
      </c>
      <c r="F143" s="3" t="s">
        <v>1804</v>
      </c>
      <c r="G143" s="6" t="s">
        <v>455</v>
      </c>
      <c r="H143" s="6" t="str">
        <f t="shared" si="2"/>
        <v>Bath mats - GRUND 2019</v>
      </c>
      <c r="J143" s="15" t="s">
        <v>3020</v>
      </c>
      <c r="K143" s="6" t="str">
        <f>IFERROR(VLOOKUP(J143*1,ChangeLog!K:L,2,FALSE),"")</f>
        <v>Bidet s ostrými rohy</v>
      </c>
      <c r="L143" s="6" t="str">
        <f>IFERROR(VLOOKUP(K143,ChangeLog!L:N,3,FALSE),"")</f>
        <v>Malý koberec</v>
      </c>
      <c r="M143" s="6" t="s">
        <v>2010</v>
      </c>
      <c r="R143" s="6" t="s">
        <v>1897</v>
      </c>
      <c r="S143" s="6" t="s">
        <v>1947</v>
      </c>
      <c r="T143" s="6" t="s">
        <v>2766</v>
      </c>
      <c r="U143" s="6" t="s">
        <v>2701</v>
      </c>
      <c r="V143" s="6" t="s">
        <v>2812</v>
      </c>
      <c r="W143" s="6" t="s">
        <v>1947</v>
      </c>
    </row>
    <row r="144" spans="1:23" ht="60" customHeight="1" x14ac:dyDescent="0.3">
      <c r="A144" s="3" t="s">
        <v>385</v>
      </c>
      <c r="B144" s="4">
        <v>8590507315155</v>
      </c>
      <c r="C144" s="10" t="s">
        <v>2559</v>
      </c>
      <c r="D144" s="6" t="s">
        <v>652</v>
      </c>
      <c r="E144" s="6" t="s">
        <v>1754</v>
      </c>
      <c r="F144" s="3" t="s">
        <v>1804</v>
      </c>
      <c r="G144" s="6" t="s">
        <v>455</v>
      </c>
      <c r="H144" s="6" t="str">
        <f t="shared" si="2"/>
        <v>Bath mats - GRUND 2019</v>
      </c>
      <c r="J144" s="15" t="s">
        <v>3021</v>
      </c>
      <c r="K144" s="6" t="str">
        <f>IFERROR(VLOOKUP(J144*1,ChangeLog!K:L,2,FALSE),"")</f>
        <v>Ovál s ostrými rohy</v>
      </c>
      <c r="L144" s="6" t="str">
        <f>IFERROR(VLOOKUP(K144,ChangeLog!L:N,3,FALSE),"")</f>
        <v>Velký koberec</v>
      </c>
      <c r="M144" s="6" t="s">
        <v>2007</v>
      </c>
      <c r="R144" s="6" t="s">
        <v>1898</v>
      </c>
      <c r="S144" s="6" t="s">
        <v>1947</v>
      </c>
      <c r="T144" s="6" t="s">
        <v>2766</v>
      </c>
      <c r="U144" s="6" t="s">
        <v>2701</v>
      </c>
      <c r="V144" s="6" t="s">
        <v>2812</v>
      </c>
      <c r="W144" s="6" t="s">
        <v>1947</v>
      </c>
    </row>
    <row r="145" spans="1:23" ht="60" customHeight="1" x14ac:dyDescent="0.3">
      <c r="A145" s="3" t="s">
        <v>386</v>
      </c>
      <c r="B145" s="4">
        <v>8590507315186</v>
      </c>
      <c r="C145" s="10" t="s">
        <v>2559</v>
      </c>
      <c r="D145" s="6" t="s">
        <v>653</v>
      </c>
      <c r="E145" s="6" t="s">
        <v>1754</v>
      </c>
      <c r="F145" s="3" t="s">
        <v>1804</v>
      </c>
      <c r="G145" s="6" t="s">
        <v>455</v>
      </c>
      <c r="H145" s="6" t="str">
        <f t="shared" si="2"/>
        <v>Bath mats - GRUND 2019</v>
      </c>
      <c r="J145" s="15" t="s">
        <v>3021</v>
      </c>
      <c r="K145" s="6" t="str">
        <f>IFERROR(VLOOKUP(J145*1,ChangeLog!K:L,2,FALSE),"")</f>
        <v>Ovál s ostrými rohy</v>
      </c>
      <c r="L145" s="6" t="str">
        <f>IFERROR(VLOOKUP(K145,ChangeLog!L:N,3,FALSE),"")</f>
        <v>Velký koberec</v>
      </c>
      <c r="M145" s="6" t="s">
        <v>2007</v>
      </c>
      <c r="R145" s="6" t="s">
        <v>1899</v>
      </c>
      <c r="S145" s="6" t="s">
        <v>1947</v>
      </c>
      <c r="T145" s="6" t="s">
        <v>2766</v>
      </c>
      <c r="U145" s="6" t="s">
        <v>2701</v>
      </c>
      <c r="V145" s="6" t="s">
        <v>2812</v>
      </c>
      <c r="W145" s="6" t="s">
        <v>1947</v>
      </c>
    </row>
    <row r="146" spans="1:23" ht="60" customHeight="1" x14ac:dyDescent="0.3">
      <c r="A146" s="3" t="s">
        <v>390</v>
      </c>
      <c r="B146" s="4">
        <v>8590507213734</v>
      </c>
      <c r="C146" s="10" t="s">
        <v>2560</v>
      </c>
      <c r="D146" s="6" t="s">
        <v>2148</v>
      </c>
      <c r="E146" s="6" t="s">
        <v>1755</v>
      </c>
      <c r="F146" s="3" t="s">
        <v>1804</v>
      </c>
      <c r="G146" s="6" t="s">
        <v>455</v>
      </c>
      <c r="H146" s="6" t="str">
        <f t="shared" si="2"/>
        <v>Bath mats - GRUND 2019</v>
      </c>
      <c r="J146" s="15" t="s">
        <v>3020</v>
      </c>
      <c r="K146" s="6" t="str">
        <f>IFERROR(VLOOKUP(J146*1,ChangeLog!K:L,2,FALSE),"")</f>
        <v>Bidet s ostrými rohy</v>
      </c>
      <c r="L146" s="6" t="str">
        <f>IFERROR(VLOOKUP(K146,ChangeLog!L:N,3,FALSE),"")</f>
        <v>Malý koberec</v>
      </c>
      <c r="M146" s="6" t="s">
        <v>2010</v>
      </c>
      <c r="R146" s="6" t="s">
        <v>1903</v>
      </c>
      <c r="S146" s="6" t="s">
        <v>1948</v>
      </c>
      <c r="T146" s="6" t="s">
        <v>2928</v>
      </c>
      <c r="U146" s="6" t="s">
        <v>2702</v>
      </c>
      <c r="V146" s="6" t="s">
        <v>2813</v>
      </c>
      <c r="W146" s="6" t="s">
        <v>2865</v>
      </c>
    </row>
    <row r="147" spans="1:23" ht="60" customHeight="1" x14ac:dyDescent="0.3">
      <c r="A147" s="3" t="s">
        <v>391</v>
      </c>
      <c r="B147" s="4">
        <v>8590507213710</v>
      </c>
      <c r="C147" s="10" t="s">
        <v>2560</v>
      </c>
      <c r="D147" s="6" t="s">
        <v>656</v>
      </c>
      <c r="E147" s="6" t="s">
        <v>1755</v>
      </c>
      <c r="F147" s="3" t="s">
        <v>1804</v>
      </c>
      <c r="G147" s="6" t="s">
        <v>455</v>
      </c>
      <c r="H147" s="6" t="str">
        <f t="shared" si="2"/>
        <v>Bath mats - GRUND 2019</v>
      </c>
      <c r="J147" s="15" t="s">
        <v>3021</v>
      </c>
      <c r="K147" s="6" t="str">
        <f>IFERROR(VLOOKUP(J147*1,ChangeLog!K:L,2,FALSE),"")</f>
        <v>Ovál s ostrými rohy</v>
      </c>
      <c r="L147" s="6" t="str">
        <f>IFERROR(VLOOKUP(K147,ChangeLog!L:N,3,FALSE),"")</f>
        <v>Velký koberec</v>
      </c>
      <c r="M147" s="6" t="s">
        <v>2007</v>
      </c>
      <c r="R147" s="6" t="s">
        <v>1898</v>
      </c>
      <c r="S147" s="6" t="s">
        <v>1948</v>
      </c>
      <c r="T147" s="6" t="s">
        <v>2928</v>
      </c>
      <c r="U147" s="6" t="s">
        <v>2702</v>
      </c>
      <c r="V147" s="6" t="s">
        <v>2813</v>
      </c>
      <c r="W147" s="6" t="s">
        <v>2865</v>
      </c>
    </row>
    <row r="148" spans="1:23" ht="60" customHeight="1" x14ac:dyDescent="0.3">
      <c r="A148" s="3" t="s">
        <v>392</v>
      </c>
      <c r="B148" s="4">
        <v>8590507213680</v>
      </c>
      <c r="C148" s="10" t="s">
        <v>2560</v>
      </c>
      <c r="D148" s="6" t="s">
        <v>657</v>
      </c>
      <c r="E148" s="6" t="s">
        <v>1755</v>
      </c>
      <c r="F148" s="3" t="s">
        <v>1804</v>
      </c>
      <c r="G148" s="6" t="s">
        <v>455</v>
      </c>
      <c r="H148" s="6" t="str">
        <f t="shared" si="2"/>
        <v>Bath mats - GRUND 2019</v>
      </c>
      <c r="J148" s="15" t="s">
        <v>3021</v>
      </c>
      <c r="K148" s="6" t="str">
        <f>IFERROR(VLOOKUP(J148*1,ChangeLog!K:L,2,FALSE),"")</f>
        <v>Ovál s ostrými rohy</v>
      </c>
      <c r="L148" s="6" t="str">
        <f>IFERROR(VLOOKUP(K148,ChangeLog!L:N,3,FALSE),"")</f>
        <v>Velký koberec</v>
      </c>
      <c r="M148" s="6" t="s">
        <v>2007</v>
      </c>
      <c r="R148" s="6" t="s">
        <v>1899</v>
      </c>
      <c r="S148" s="6" t="s">
        <v>1948</v>
      </c>
      <c r="T148" s="6" t="s">
        <v>2928</v>
      </c>
      <c r="U148" s="6" t="s">
        <v>2702</v>
      </c>
      <c r="V148" s="6" t="s">
        <v>2813</v>
      </c>
      <c r="W148" s="6" t="s">
        <v>2865</v>
      </c>
    </row>
    <row r="149" spans="1:23" ht="60" customHeight="1" x14ac:dyDescent="0.3">
      <c r="A149" s="3" t="s">
        <v>393</v>
      </c>
      <c r="B149" s="4">
        <v>8590507213659</v>
      </c>
      <c r="C149" s="10" t="s">
        <v>2560</v>
      </c>
      <c r="D149" s="6" t="s">
        <v>658</v>
      </c>
      <c r="E149" s="6" t="s">
        <v>1755</v>
      </c>
      <c r="F149" s="3" t="s">
        <v>1804</v>
      </c>
      <c r="G149" s="6" t="s">
        <v>455</v>
      </c>
      <c r="H149" s="6" t="str">
        <f t="shared" si="2"/>
        <v>Bath mats - GRUND 2019</v>
      </c>
      <c r="J149" s="15" t="s">
        <v>3021</v>
      </c>
      <c r="K149" s="6" t="str">
        <f>IFERROR(VLOOKUP(J149*1,ChangeLog!K:L,2,FALSE),"")</f>
        <v>Ovál s ostrými rohy</v>
      </c>
      <c r="L149" s="6" t="str">
        <f>IFERROR(VLOOKUP(K149,ChangeLog!L:N,3,FALSE),"")</f>
        <v>Velký koberec</v>
      </c>
      <c r="M149" s="6" t="s">
        <v>2007</v>
      </c>
      <c r="R149" s="6" t="s">
        <v>1901</v>
      </c>
      <c r="S149" s="6" t="s">
        <v>1948</v>
      </c>
      <c r="T149" s="6" t="s">
        <v>2928</v>
      </c>
      <c r="U149" s="6" t="s">
        <v>2702</v>
      </c>
      <c r="V149" s="6" t="s">
        <v>2813</v>
      </c>
      <c r="W149" s="6" t="s">
        <v>2865</v>
      </c>
    </row>
    <row r="150" spans="1:23" ht="60" customHeight="1" x14ac:dyDescent="0.3">
      <c r="A150" s="3" t="s">
        <v>394</v>
      </c>
      <c r="B150" s="4">
        <v>8590507214502</v>
      </c>
      <c r="C150" s="10" t="s">
        <v>2561</v>
      </c>
      <c r="D150" s="6" t="s">
        <v>2149</v>
      </c>
      <c r="E150" s="6" t="s">
        <v>1755</v>
      </c>
      <c r="F150" s="3" t="s">
        <v>1804</v>
      </c>
      <c r="G150" s="6" t="s">
        <v>455</v>
      </c>
      <c r="H150" s="6" t="str">
        <f t="shared" si="2"/>
        <v>Bath mats - GRUND 2019</v>
      </c>
      <c r="J150" s="15" t="s">
        <v>3025</v>
      </c>
      <c r="K150" s="6" t="str">
        <f>IFERROR(VLOOKUP(J150*1,ChangeLog!K:L,2,FALSE),"")</f>
        <v>Bidet s oblými rohy</v>
      </c>
      <c r="L150" s="6" t="str">
        <f>IFERROR(VLOOKUP(K150,ChangeLog!L:N,3,FALSE),"")</f>
        <v>Malý koberec</v>
      </c>
      <c r="M150" s="6" t="s">
        <v>2010</v>
      </c>
      <c r="R150" s="6" t="s">
        <v>1903</v>
      </c>
      <c r="S150" s="6" t="s">
        <v>1943</v>
      </c>
      <c r="T150" s="6" t="s">
        <v>2700</v>
      </c>
      <c r="U150" s="6" t="s">
        <v>2695</v>
      </c>
      <c r="V150" s="6" t="s">
        <v>2807</v>
      </c>
      <c r="W150" s="6" t="s">
        <v>1943</v>
      </c>
    </row>
    <row r="151" spans="1:23" ht="60" customHeight="1" x14ac:dyDescent="0.3">
      <c r="A151" s="3" t="s">
        <v>395</v>
      </c>
      <c r="B151" s="4">
        <v>8590507214441</v>
      </c>
      <c r="C151" s="10" t="s">
        <v>2561</v>
      </c>
      <c r="D151" s="6" t="s">
        <v>659</v>
      </c>
      <c r="E151" s="6" t="s">
        <v>1755</v>
      </c>
      <c r="F151" s="3" t="s">
        <v>1804</v>
      </c>
      <c r="G151" s="6" t="s">
        <v>455</v>
      </c>
      <c r="H151" s="6" t="str">
        <f t="shared" si="2"/>
        <v>Bath mats - GRUND 2019</v>
      </c>
      <c r="J151" s="15" t="s">
        <v>3026</v>
      </c>
      <c r="K151" s="6" t="str">
        <f>IFERROR(VLOOKUP(J151*1,ChangeLog!K:L,2,FALSE),"")</f>
        <v>Ovál s oblými rohy</v>
      </c>
      <c r="L151" s="6" t="str">
        <f>IFERROR(VLOOKUP(K151,ChangeLog!L:N,3,FALSE),"")</f>
        <v>Velký koberec</v>
      </c>
      <c r="M151" s="6" t="s">
        <v>2007</v>
      </c>
      <c r="R151" s="6" t="s">
        <v>1898</v>
      </c>
      <c r="S151" s="6" t="s">
        <v>1943</v>
      </c>
      <c r="T151" s="6" t="s">
        <v>2700</v>
      </c>
      <c r="U151" s="6" t="s">
        <v>2695</v>
      </c>
      <c r="V151" s="6" t="s">
        <v>2807</v>
      </c>
      <c r="W151" s="6" t="s">
        <v>1943</v>
      </c>
    </row>
    <row r="152" spans="1:23" ht="60" customHeight="1" x14ac:dyDescent="0.3">
      <c r="A152" s="3" t="s">
        <v>396</v>
      </c>
      <c r="B152" s="4">
        <v>8590507214380</v>
      </c>
      <c r="C152" s="10" t="s">
        <v>2561</v>
      </c>
      <c r="D152" s="6" t="s">
        <v>660</v>
      </c>
      <c r="E152" s="6" t="s">
        <v>1755</v>
      </c>
      <c r="F152" s="3" t="s">
        <v>1804</v>
      </c>
      <c r="G152" s="6" t="s">
        <v>455</v>
      </c>
      <c r="H152" s="6" t="str">
        <f t="shared" si="2"/>
        <v>Bath mats - GRUND 2019</v>
      </c>
      <c r="J152" s="15" t="s">
        <v>3026</v>
      </c>
      <c r="K152" s="6" t="str">
        <f>IFERROR(VLOOKUP(J152*1,ChangeLog!K:L,2,FALSE),"")</f>
        <v>Ovál s oblými rohy</v>
      </c>
      <c r="L152" s="6" t="str">
        <f>IFERROR(VLOOKUP(K152,ChangeLog!L:N,3,FALSE),"")</f>
        <v>Velký koberec</v>
      </c>
      <c r="M152" s="6" t="s">
        <v>2007</v>
      </c>
      <c r="R152" s="6" t="s">
        <v>1899</v>
      </c>
      <c r="S152" s="6" t="s">
        <v>1943</v>
      </c>
      <c r="T152" s="6" t="s">
        <v>2700</v>
      </c>
      <c r="U152" s="6" t="s">
        <v>2695</v>
      </c>
      <c r="V152" s="6" t="s">
        <v>2807</v>
      </c>
      <c r="W152" s="6" t="s">
        <v>1943</v>
      </c>
    </row>
    <row r="153" spans="1:23" ht="60" customHeight="1" x14ac:dyDescent="0.3">
      <c r="A153" s="3" t="s">
        <v>397</v>
      </c>
      <c r="B153" s="4">
        <v>8590507214328</v>
      </c>
      <c r="C153" s="10" t="s">
        <v>2561</v>
      </c>
      <c r="D153" s="6" t="s">
        <v>661</v>
      </c>
      <c r="E153" s="6" t="s">
        <v>1755</v>
      </c>
      <c r="F153" s="3" t="s">
        <v>1804</v>
      </c>
      <c r="G153" s="6" t="s">
        <v>455</v>
      </c>
      <c r="H153" s="6" t="str">
        <f t="shared" si="2"/>
        <v>Bath mats - GRUND 2019</v>
      </c>
      <c r="J153" s="15" t="s">
        <v>3026</v>
      </c>
      <c r="K153" s="6" t="str">
        <f>IFERROR(VLOOKUP(J153*1,ChangeLog!K:L,2,FALSE),"")</f>
        <v>Ovál s oblými rohy</v>
      </c>
      <c r="L153" s="6" t="str">
        <f>IFERROR(VLOOKUP(K153,ChangeLog!L:N,3,FALSE),"")</f>
        <v>Velký koberec</v>
      </c>
      <c r="M153" s="6" t="s">
        <v>2007</v>
      </c>
      <c r="R153" s="6" t="s">
        <v>1901</v>
      </c>
      <c r="S153" s="6" t="s">
        <v>1943</v>
      </c>
      <c r="T153" s="6" t="s">
        <v>2700</v>
      </c>
      <c r="U153" s="6" t="s">
        <v>2695</v>
      </c>
      <c r="V153" s="6" t="s">
        <v>2807</v>
      </c>
      <c r="W153" s="6" t="s">
        <v>1943</v>
      </c>
    </row>
    <row r="154" spans="1:23" ht="60" customHeight="1" x14ac:dyDescent="0.3">
      <c r="A154" s="3" t="s">
        <v>398</v>
      </c>
      <c r="B154" s="4">
        <v>8590507214489</v>
      </c>
      <c r="C154" s="10" t="s">
        <v>2561</v>
      </c>
      <c r="D154" s="6" t="s">
        <v>2150</v>
      </c>
      <c r="E154" s="6" t="s">
        <v>1755</v>
      </c>
      <c r="F154" s="3" t="s">
        <v>1804</v>
      </c>
      <c r="G154" s="6" t="s">
        <v>455</v>
      </c>
      <c r="H154" s="6" t="str">
        <f t="shared" si="2"/>
        <v>Bath mats - GRUND 2019</v>
      </c>
      <c r="J154" s="15" t="s">
        <v>3025</v>
      </c>
      <c r="K154" s="6" t="str">
        <f>IFERROR(VLOOKUP(J154*1,ChangeLog!K:L,2,FALSE),"")</f>
        <v>Bidet s oblými rohy</v>
      </c>
      <c r="L154" s="6" t="str">
        <f>IFERROR(VLOOKUP(K154,ChangeLog!L:N,3,FALSE),"")</f>
        <v>Malý koberec</v>
      </c>
      <c r="M154" s="6" t="s">
        <v>2010</v>
      </c>
      <c r="R154" s="6" t="s">
        <v>1903</v>
      </c>
      <c r="S154" s="6" t="s">
        <v>1894</v>
      </c>
      <c r="T154" s="6" t="s">
        <v>2764</v>
      </c>
      <c r="U154" s="6" t="s">
        <v>2698</v>
      </c>
      <c r="V154" s="6" t="s">
        <v>2810</v>
      </c>
      <c r="W154" s="6" t="s">
        <v>2863</v>
      </c>
    </row>
    <row r="155" spans="1:23" ht="60" customHeight="1" x14ac:dyDescent="0.3">
      <c r="A155" s="3" t="s">
        <v>399</v>
      </c>
      <c r="B155" s="4">
        <v>8590507214427</v>
      </c>
      <c r="C155" s="10" t="s">
        <v>2561</v>
      </c>
      <c r="D155" s="6" t="s">
        <v>662</v>
      </c>
      <c r="E155" s="6" t="s">
        <v>1755</v>
      </c>
      <c r="F155" s="3" t="s">
        <v>1804</v>
      </c>
      <c r="G155" s="6" t="s">
        <v>455</v>
      </c>
      <c r="H155" s="6" t="str">
        <f t="shared" si="2"/>
        <v>Bath mats - GRUND 2019</v>
      </c>
      <c r="J155" s="15" t="s">
        <v>3026</v>
      </c>
      <c r="K155" s="6" t="str">
        <f>IFERROR(VLOOKUP(J155*1,ChangeLog!K:L,2,FALSE),"")</f>
        <v>Ovál s oblými rohy</v>
      </c>
      <c r="L155" s="6" t="str">
        <f>IFERROR(VLOOKUP(K155,ChangeLog!L:N,3,FALSE),"")</f>
        <v>Velký koberec</v>
      </c>
      <c r="M155" s="6" t="s">
        <v>2007</v>
      </c>
      <c r="R155" s="6" t="s">
        <v>1898</v>
      </c>
      <c r="S155" s="6" t="s">
        <v>1894</v>
      </c>
      <c r="T155" s="6" t="s">
        <v>2764</v>
      </c>
      <c r="U155" s="6" t="s">
        <v>2698</v>
      </c>
      <c r="V155" s="6" t="s">
        <v>2810</v>
      </c>
      <c r="W155" s="6" t="s">
        <v>2863</v>
      </c>
    </row>
    <row r="156" spans="1:23" ht="60" customHeight="1" x14ac:dyDescent="0.3">
      <c r="A156" s="3" t="s">
        <v>400</v>
      </c>
      <c r="B156" s="4">
        <v>8590507214366</v>
      </c>
      <c r="C156" s="10" t="s">
        <v>2561</v>
      </c>
      <c r="D156" s="6" t="s">
        <v>663</v>
      </c>
      <c r="E156" s="6" t="s">
        <v>1755</v>
      </c>
      <c r="F156" s="3" t="s">
        <v>1804</v>
      </c>
      <c r="G156" s="6" t="s">
        <v>455</v>
      </c>
      <c r="H156" s="6" t="str">
        <f t="shared" si="2"/>
        <v>Bath mats - GRUND 2019</v>
      </c>
      <c r="J156" s="15" t="s">
        <v>3026</v>
      </c>
      <c r="K156" s="6" t="str">
        <f>IFERROR(VLOOKUP(J156*1,ChangeLog!K:L,2,FALSE),"")</f>
        <v>Ovál s oblými rohy</v>
      </c>
      <c r="L156" s="6" t="str">
        <f>IFERROR(VLOOKUP(K156,ChangeLog!L:N,3,FALSE),"")</f>
        <v>Velký koberec</v>
      </c>
      <c r="M156" s="6" t="s">
        <v>2007</v>
      </c>
      <c r="R156" s="6" t="s">
        <v>1899</v>
      </c>
      <c r="S156" s="6" t="s">
        <v>1894</v>
      </c>
      <c r="T156" s="6" t="s">
        <v>2764</v>
      </c>
      <c r="U156" s="6" t="s">
        <v>2698</v>
      </c>
      <c r="V156" s="6" t="s">
        <v>2810</v>
      </c>
      <c r="W156" s="6" t="s">
        <v>2863</v>
      </c>
    </row>
    <row r="157" spans="1:23" ht="60" customHeight="1" x14ac:dyDescent="0.3">
      <c r="A157" s="3" t="s">
        <v>401</v>
      </c>
      <c r="B157" s="4">
        <v>8590507214304</v>
      </c>
      <c r="C157" s="10" t="s">
        <v>2561</v>
      </c>
      <c r="D157" s="6" t="s">
        <v>664</v>
      </c>
      <c r="E157" s="6" t="s">
        <v>1755</v>
      </c>
      <c r="F157" s="3" t="s">
        <v>1804</v>
      </c>
      <c r="G157" s="6" t="s">
        <v>455</v>
      </c>
      <c r="H157" s="6" t="str">
        <f t="shared" si="2"/>
        <v>Bath mats - GRUND 2019</v>
      </c>
      <c r="J157" s="15" t="s">
        <v>3026</v>
      </c>
      <c r="K157" s="6" t="str">
        <f>IFERROR(VLOOKUP(J157*1,ChangeLog!K:L,2,FALSE),"")</f>
        <v>Ovál s oblými rohy</v>
      </c>
      <c r="L157" s="6" t="str">
        <f>IFERROR(VLOOKUP(K157,ChangeLog!L:N,3,FALSE),"")</f>
        <v>Velký koberec</v>
      </c>
      <c r="M157" s="6" t="s">
        <v>2007</v>
      </c>
      <c r="R157" s="6" t="s">
        <v>1901</v>
      </c>
      <c r="S157" s="6" t="s">
        <v>1894</v>
      </c>
      <c r="T157" s="6" t="s">
        <v>2764</v>
      </c>
      <c r="U157" s="6" t="s">
        <v>2698</v>
      </c>
      <c r="V157" s="6" t="s">
        <v>2810</v>
      </c>
      <c r="W157" s="6" t="s">
        <v>2863</v>
      </c>
    </row>
    <row r="158" spans="1:23" ht="60" customHeight="1" x14ac:dyDescent="0.3">
      <c r="A158" s="3" t="s">
        <v>402</v>
      </c>
      <c r="B158" s="4">
        <v>8590507214472</v>
      </c>
      <c r="C158" s="10" t="s">
        <v>2561</v>
      </c>
      <c r="D158" s="6" t="s">
        <v>2151</v>
      </c>
      <c r="E158" s="6" t="s">
        <v>1755</v>
      </c>
      <c r="F158" s="3" t="s">
        <v>1804</v>
      </c>
      <c r="G158" s="6" t="s">
        <v>455</v>
      </c>
      <c r="H158" s="6" t="str">
        <f t="shared" si="2"/>
        <v>Bath mats - GRUND 2019</v>
      </c>
      <c r="J158" s="15" t="s">
        <v>3025</v>
      </c>
      <c r="K158" s="6" t="str">
        <f>IFERROR(VLOOKUP(J158*1,ChangeLog!K:L,2,FALSE),"")</f>
        <v>Bidet s oblými rohy</v>
      </c>
      <c r="L158" s="6" t="str">
        <f>IFERROR(VLOOKUP(K158,ChangeLog!L:N,3,FALSE),"")</f>
        <v>Malý koberec</v>
      </c>
      <c r="M158" s="6" t="s">
        <v>2010</v>
      </c>
      <c r="R158" s="6" t="s">
        <v>1903</v>
      </c>
      <c r="S158" s="6" t="s">
        <v>1944</v>
      </c>
      <c r="T158" s="6" t="s">
        <v>2762</v>
      </c>
      <c r="U158" s="6" t="s">
        <v>2696</v>
      </c>
      <c r="V158" s="6" t="s">
        <v>2808</v>
      </c>
      <c r="W158" s="6" t="s">
        <v>1944</v>
      </c>
    </row>
    <row r="159" spans="1:23" ht="60" customHeight="1" x14ac:dyDescent="0.3">
      <c r="A159" s="3" t="s">
        <v>403</v>
      </c>
      <c r="B159" s="4">
        <v>8590507214410</v>
      </c>
      <c r="C159" s="10" t="s">
        <v>2561</v>
      </c>
      <c r="D159" s="6" t="s">
        <v>665</v>
      </c>
      <c r="E159" s="6" t="s">
        <v>1755</v>
      </c>
      <c r="F159" s="3" t="s">
        <v>1804</v>
      </c>
      <c r="G159" s="6" t="s">
        <v>455</v>
      </c>
      <c r="H159" s="6" t="str">
        <f t="shared" si="2"/>
        <v>Bath mats - GRUND 2019</v>
      </c>
      <c r="J159" s="15" t="s">
        <v>3026</v>
      </c>
      <c r="K159" s="6" t="str">
        <f>IFERROR(VLOOKUP(J159*1,ChangeLog!K:L,2,FALSE),"")</f>
        <v>Ovál s oblými rohy</v>
      </c>
      <c r="L159" s="6" t="str">
        <f>IFERROR(VLOOKUP(K159,ChangeLog!L:N,3,FALSE),"")</f>
        <v>Velký koberec</v>
      </c>
      <c r="M159" s="6" t="s">
        <v>2007</v>
      </c>
      <c r="R159" s="6" t="s">
        <v>1898</v>
      </c>
      <c r="S159" s="6" t="s">
        <v>1944</v>
      </c>
      <c r="T159" s="6" t="s">
        <v>2762</v>
      </c>
      <c r="U159" s="6" t="s">
        <v>2696</v>
      </c>
      <c r="V159" s="6" t="s">
        <v>2808</v>
      </c>
      <c r="W159" s="6" t="s">
        <v>1944</v>
      </c>
    </row>
    <row r="160" spans="1:23" ht="60" customHeight="1" x14ac:dyDescent="0.3">
      <c r="A160" s="3" t="s">
        <v>404</v>
      </c>
      <c r="B160" s="4">
        <v>8590507214359</v>
      </c>
      <c r="C160" s="10" t="s">
        <v>2561</v>
      </c>
      <c r="D160" s="6" t="s">
        <v>666</v>
      </c>
      <c r="E160" s="6" t="s">
        <v>1755</v>
      </c>
      <c r="F160" s="3" t="s">
        <v>1804</v>
      </c>
      <c r="G160" s="6" t="s">
        <v>455</v>
      </c>
      <c r="H160" s="6" t="str">
        <f t="shared" si="2"/>
        <v>Bath mats - GRUND 2019</v>
      </c>
      <c r="J160" s="15" t="s">
        <v>3026</v>
      </c>
      <c r="K160" s="6" t="str">
        <f>IFERROR(VLOOKUP(J160*1,ChangeLog!K:L,2,FALSE),"")</f>
        <v>Ovál s oblými rohy</v>
      </c>
      <c r="L160" s="6" t="str">
        <f>IFERROR(VLOOKUP(K160,ChangeLog!L:N,3,FALSE),"")</f>
        <v>Velký koberec</v>
      </c>
      <c r="M160" s="6" t="s">
        <v>2007</v>
      </c>
      <c r="R160" s="6" t="s">
        <v>1899</v>
      </c>
      <c r="S160" s="6" t="s">
        <v>1944</v>
      </c>
      <c r="T160" s="6" t="s">
        <v>2762</v>
      </c>
      <c r="U160" s="6" t="s">
        <v>2696</v>
      </c>
      <c r="V160" s="6" t="s">
        <v>2808</v>
      </c>
      <c r="W160" s="6" t="s">
        <v>1944</v>
      </c>
    </row>
    <row r="161" spans="1:23" ht="60" customHeight="1" x14ac:dyDescent="0.3">
      <c r="A161" s="3" t="s">
        <v>405</v>
      </c>
      <c r="B161" s="4">
        <v>8590507214533</v>
      </c>
      <c r="C161" s="10" t="s">
        <v>2561</v>
      </c>
      <c r="D161" s="6" t="s">
        <v>667</v>
      </c>
      <c r="E161" s="6" t="s">
        <v>1755</v>
      </c>
      <c r="F161" s="3" t="s">
        <v>1804</v>
      </c>
      <c r="G161" s="6" t="s">
        <v>455</v>
      </c>
      <c r="H161" s="6" t="str">
        <f t="shared" si="2"/>
        <v>Bath mats - GRUND 2019</v>
      </c>
      <c r="J161" s="15" t="s">
        <v>3026</v>
      </c>
      <c r="K161" s="6" t="str">
        <f>IFERROR(VLOOKUP(J161*1,ChangeLog!K:L,2,FALSE),"")</f>
        <v>Ovál s oblými rohy</v>
      </c>
      <c r="L161" s="6" t="str">
        <f>IFERROR(VLOOKUP(K161,ChangeLog!L:N,3,FALSE),"")</f>
        <v>Velký koberec</v>
      </c>
      <c r="M161" s="6" t="s">
        <v>2007</v>
      </c>
      <c r="R161" s="6" t="s">
        <v>1901</v>
      </c>
      <c r="S161" s="6" t="s">
        <v>1944</v>
      </c>
      <c r="T161" s="6" t="s">
        <v>2762</v>
      </c>
      <c r="U161" s="6" t="s">
        <v>2696</v>
      </c>
      <c r="V161" s="6" t="s">
        <v>2808</v>
      </c>
      <c r="W161" s="6" t="s">
        <v>1944</v>
      </c>
    </row>
    <row r="162" spans="1:23" ht="60" customHeight="1" x14ac:dyDescent="0.3">
      <c r="A162" s="3" t="s">
        <v>406</v>
      </c>
      <c r="B162" s="4">
        <v>8590507214465</v>
      </c>
      <c r="C162" s="10" t="s">
        <v>2561</v>
      </c>
      <c r="D162" s="6" t="s">
        <v>2152</v>
      </c>
      <c r="E162" s="6" t="s">
        <v>1755</v>
      </c>
      <c r="F162" s="3" t="s">
        <v>1804</v>
      </c>
      <c r="G162" s="6" t="s">
        <v>455</v>
      </c>
      <c r="H162" s="6" t="str">
        <f t="shared" si="2"/>
        <v>Bath mats - GRUND 2019</v>
      </c>
      <c r="J162" s="15" t="s">
        <v>3025</v>
      </c>
      <c r="K162" s="6" t="str">
        <f>IFERROR(VLOOKUP(J162*1,ChangeLog!K:L,2,FALSE),"")</f>
        <v>Bidet s oblými rohy</v>
      </c>
      <c r="L162" s="6" t="str">
        <f>IFERROR(VLOOKUP(K162,ChangeLog!L:N,3,FALSE),"")</f>
        <v>Malý koberec</v>
      </c>
      <c r="M162" s="6" t="s">
        <v>2010</v>
      </c>
      <c r="R162" s="6" t="s">
        <v>1903</v>
      </c>
      <c r="S162" s="6" t="s">
        <v>1946</v>
      </c>
      <c r="T162" s="6" t="s">
        <v>2765</v>
      </c>
      <c r="U162" s="6" t="s">
        <v>2699</v>
      </c>
      <c r="V162" s="6" t="s">
        <v>2811</v>
      </c>
      <c r="W162" s="6" t="s">
        <v>2864</v>
      </c>
    </row>
    <row r="163" spans="1:23" ht="60" customHeight="1" x14ac:dyDescent="0.3">
      <c r="A163" s="3" t="s">
        <v>407</v>
      </c>
      <c r="B163" s="4">
        <v>8590507214403</v>
      </c>
      <c r="C163" s="10" t="s">
        <v>2561</v>
      </c>
      <c r="D163" s="6" t="s">
        <v>668</v>
      </c>
      <c r="E163" s="6" t="s">
        <v>1755</v>
      </c>
      <c r="F163" s="3" t="s">
        <v>1804</v>
      </c>
      <c r="G163" s="6" t="s">
        <v>455</v>
      </c>
      <c r="H163" s="6" t="str">
        <f t="shared" si="2"/>
        <v>Bath mats - GRUND 2019</v>
      </c>
      <c r="J163" s="15" t="s">
        <v>3026</v>
      </c>
      <c r="K163" s="6" t="str">
        <f>IFERROR(VLOOKUP(J163*1,ChangeLog!K:L,2,FALSE),"")</f>
        <v>Ovál s oblými rohy</v>
      </c>
      <c r="L163" s="6" t="str">
        <f>IFERROR(VLOOKUP(K163,ChangeLog!L:N,3,FALSE),"")</f>
        <v>Velký koberec</v>
      </c>
      <c r="M163" s="6" t="s">
        <v>2007</v>
      </c>
      <c r="R163" s="6" t="s">
        <v>1898</v>
      </c>
      <c r="S163" s="6" t="s">
        <v>1946</v>
      </c>
      <c r="T163" s="6" t="s">
        <v>2765</v>
      </c>
      <c r="U163" s="6" t="s">
        <v>2699</v>
      </c>
      <c r="V163" s="6" t="s">
        <v>2811</v>
      </c>
      <c r="W163" s="6" t="s">
        <v>2864</v>
      </c>
    </row>
    <row r="164" spans="1:23" ht="60" customHeight="1" x14ac:dyDescent="0.3">
      <c r="A164" s="3" t="s">
        <v>408</v>
      </c>
      <c r="B164" s="4">
        <v>8590507214342</v>
      </c>
      <c r="C164" s="10" t="s">
        <v>2561</v>
      </c>
      <c r="D164" s="6" t="s">
        <v>669</v>
      </c>
      <c r="E164" s="6" t="s">
        <v>1755</v>
      </c>
      <c r="F164" s="3" t="s">
        <v>1804</v>
      </c>
      <c r="G164" s="6" t="s">
        <v>455</v>
      </c>
      <c r="H164" s="6" t="str">
        <f t="shared" si="2"/>
        <v>Bath mats - GRUND 2019</v>
      </c>
      <c r="J164" s="15" t="s">
        <v>3026</v>
      </c>
      <c r="K164" s="6" t="str">
        <f>IFERROR(VLOOKUP(J164*1,ChangeLog!K:L,2,FALSE),"")</f>
        <v>Ovál s oblými rohy</v>
      </c>
      <c r="L164" s="6" t="str">
        <f>IFERROR(VLOOKUP(K164,ChangeLog!L:N,3,FALSE),"")</f>
        <v>Velký koberec</v>
      </c>
      <c r="M164" s="6" t="s">
        <v>2007</v>
      </c>
      <c r="R164" s="6" t="s">
        <v>1899</v>
      </c>
      <c r="S164" s="6" t="s">
        <v>1946</v>
      </c>
      <c r="T164" s="6" t="s">
        <v>2765</v>
      </c>
      <c r="U164" s="6" t="s">
        <v>2699</v>
      </c>
      <c r="V164" s="6" t="s">
        <v>2811</v>
      </c>
      <c r="W164" s="6" t="s">
        <v>2864</v>
      </c>
    </row>
    <row r="165" spans="1:23" ht="60" customHeight="1" x14ac:dyDescent="0.3">
      <c r="A165" s="3" t="s">
        <v>409</v>
      </c>
      <c r="B165" s="4">
        <v>8590507214526</v>
      </c>
      <c r="C165" s="10" t="s">
        <v>2561</v>
      </c>
      <c r="D165" s="6" t="s">
        <v>670</v>
      </c>
      <c r="E165" s="6" t="s">
        <v>1755</v>
      </c>
      <c r="F165" s="3" t="s">
        <v>1804</v>
      </c>
      <c r="G165" s="6" t="s">
        <v>455</v>
      </c>
      <c r="H165" s="6" t="str">
        <f t="shared" si="2"/>
        <v>Bath mats - GRUND 2019</v>
      </c>
      <c r="J165" s="15" t="s">
        <v>3026</v>
      </c>
      <c r="K165" s="6" t="str">
        <f>IFERROR(VLOOKUP(J165*1,ChangeLog!K:L,2,FALSE),"")</f>
        <v>Ovál s oblými rohy</v>
      </c>
      <c r="L165" s="6" t="str">
        <f>IFERROR(VLOOKUP(K165,ChangeLog!L:N,3,FALSE),"")</f>
        <v>Velký koberec</v>
      </c>
      <c r="M165" s="6" t="s">
        <v>2007</v>
      </c>
      <c r="R165" s="6" t="s">
        <v>1901</v>
      </c>
      <c r="S165" s="6" t="s">
        <v>1946</v>
      </c>
      <c r="T165" s="6" t="s">
        <v>2765</v>
      </c>
      <c r="U165" s="6" t="s">
        <v>2699</v>
      </c>
      <c r="V165" s="6" t="s">
        <v>2811</v>
      </c>
      <c r="W165" s="6" t="s">
        <v>2864</v>
      </c>
    </row>
    <row r="166" spans="1:23" ht="60" customHeight="1" x14ac:dyDescent="0.3">
      <c r="A166" s="3" t="s">
        <v>410</v>
      </c>
      <c r="B166" s="4">
        <v>8590507315049</v>
      </c>
      <c r="C166" s="10" t="s">
        <v>2562</v>
      </c>
      <c r="D166" s="6" t="s">
        <v>2153</v>
      </c>
      <c r="E166" s="6" t="s">
        <v>1754</v>
      </c>
      <c r="F166" s="3" t="s">
        <v>1804</v>
      </c>
      <c r="G166" s="6" t="s">
        <v>455</v>
      </c>
      <c r="H166" s="6" t="str">
        <f t="shared" si="2"/>
        <v>Bath mats - GRUND 2019</v>
      </c>
      <c r="J166" s="15" t="s">
        <v>3020</v>
      </c>
      <c r="K166" s="6" t="str">
        <f>IFERROR(VLOOKUP(J166*1,ChangeLog!K:L,2,FALSE),"")</f>
        <v>Bidet s ostrými rohy</v>
      </c>
      <c r="L166" s="6" t="str">
        <f>IFERROR(VLOOKUP(K166,ChangeLog!L:N,3,FALSE),"")</f>
        <v>Malý koberec</v>
      </c>
      <c r="M166" s="6" t="s">
        <v>2010</v>
      </c>
      <c r="R166" s="6" t="s">
        <v>1897</v>
      </c>
      <c r="S166" s="6" t="s">
        <v>1949</v>
      </c>
      <c r="T166" s="6" t="s">
        <v>2929</v>
      </c>
      <c r="U166" s="6" t="s">
        <v>2703</v>
      </c>
      <c r="V166" s="6" t="s">
        <v>2814</v>
      </c>
      <c r="W166" s="6" t="s">
        <v>1949</v>
      </c>
    </row>
    <row r="167" spans="1:23" ht="60" customHeight="1" x14ac:dyDescent="0.3">
      <c r="A167" s="3" t="s">
        <v>411</v>
      </c>
      <c r="B167" s="4">
        <v>8590507314981</v>
      </c>
      <c r="C167" s="10" t="s">
        <v>2562</v>
      </c>
      <c r="D167" s="6" t="s">
        <v>671</v>
      </c>
      <c r="E167" s="6" t="s">
        <v>1754</v>
      </c>
      <c r="F167" s="3" t="s">
        <v>1804</v>
      </c>
      <c r="G167" s="6" t="s">
        <v>455</v>
      </c>
      <c r="H167" s="6" t="str">
        <f t="shared" si="2"/>
        <v>Bath mats - GRUND 2019</v>
      </c>
      <c r="J167" s="15" t="s">
        <v>3021</v>
      </c>
      <c r="K167" s="6" t="str">
        <f>IFERROR(VLOOKUP(J167*1,ChangeLog!K:L,2,FALSE),"")</f>
        <v>Ovál s ostrými rohy</v>
      </c>
      <c r="L167" s="6" t="str">
        <f>IFERROR(VLOOKUP(K167,ChangeLog!L:N,3,FALSE),"")</f>
        <v>Velký koberec</v>
      </c>
      <c r="M167" s="6" t="s">
        <v>2007</v>
      </c>
      <c r="R167" s="6" t="s">
        <v>1898</v>
      </c>
      <c r="S167" s="6" t="s">
        <v>1949</v>
      </c>
      <c r="T167" s="6" t="s">
        <v>2929</v>
      </c>
      <c r="U167" s="6" t="s">
        <v>2703</v>
      </c>
      <c r="V167" s="6" t="s">
        <v>2814</v>
      </c>
      <c r="W167" s="6" t="s">
        <v>1949</v>
      </c>
    </row>
    <row r="168" spans="1:23" ht="60" customHeight="1" x14ac:dyDescent="0.3">
      <c r="A168" s="3" t="s">
        <v>412</v>
      </c>
      <c r="B168" s="4">
        <v>8590507315018</v>
      </c>
      <c r="C168" s="10" t="s">
        <v>2562</v>
      </c>
      <c r="D168" s="6" t="s">
        <v>672</v>
      </c>
      <c r="E168" s="6" t="s">
        <v>1754</v>
      </c>
      <c r="F168" s="3" t="s">
        <v>1804</v>
      </c>
      <c r="G168" s="6" t="s">
        <v>455</v>
      </c>
      <c r="H168" s="6" t="str">
        <f t="shared" si="2"/>
        <v>Bath mats - GRUND 2019</v>
      </c>
      <c r="J168" s="15" t="s">
        <v>3021</v>
      </c>
      <c r="K168" s="6" t="str">
        <f>IFERROR(VLOOKUP(J168*1,ChangeLog!K:L,2,FALSE),"")</f>
        <v>Ovál s ostrými rohy</v>
      </c>
      <c r="L168" s="6" t="str">
        <f>IFERROR(VLOOKUP(K168,ChangeLog!L:N,3,FALSE),"")</f>
        <v>Velký koberec</v>
      </c>
      <c r="M168" s="6" t="s">
        <v>2007</v>
      </c>
      <c r="R168" s="6" t="s">
        <v>1899</v>
      </c>
      <c r="S168" s="6" t="s">
        <v>1949</v>
      </c>
      <c r="T168" s="6" t="s">
        <v>2929</v>
      </c>
      <c r="U168" s="6" t="s">
        <v>2703</v>
      </c>
      <c r="V168" s="6" t="s">
        <v>2814</v>
      </c>
      <c r="W168" s="6" t="s">
        <v>1949</v>
      </c>
    </row>
    <row r="169" spans="1:23" ht="60" customHeight="1" x14ac:dyDescent="0.3">
      <c r="A169" s="3" t="s">
        <v>413</v>
      </c>
      <c r="B169" s="4">
        <v>8590507315056</v>
      </c>
      <c r="C169" s="10" t="s">
        <v>2562</v>
      </c>
      <c r="D169" s="6" t="s">
        <v>2154</v>
      </c>
      <c r="E169" s="6" t="s">
        <v>1754</v>
      </c>
      <c r="F169" s="3" t="s">
        <v>1804</v>
      </c>
      <c r="G169" s="6" t="s">
        <v>455</v>
      </c>
      <c r="H169" s="6" t="str">
        <f t="shared" si="2"/>
        <v>Bath mats - GRUND 2019</v>
      </c>
      <c r="J169" s="15" t="s">
        <v>3020</v>
      </c>
      <c r="K169" s="6" t="str">
        <f>IFERROR(VLOOKUP(J169*1,ChangeLog!K:L,2,FALSE),"")</f>
        <v>Bidet s ostrými rohy</v>
      </c>
      <c r="L169" s="6" t="str">
        <f>IFERROR(VLOOKUP(K169,ChangeLog!L:N,3,FALSE),"")</f>
        <v>Malý koberec</v>
      </c>
      <c r="M169" s="6" t="s">
        <v>2010</v>
      </c>
      <c r="R169" s="6" t="s">
        <v>1897</v>
      </c>
      <c r="S169" s="6" t="s">
        <v>1934</v>
      </c>
      <c r="T169" s="6" t="s">
        <v>2756</v>
      </c>
      <c r="U169" s="6" t="s">
        <v>2687</v>
      </c>
      <c r="V169" s="6" t="s">
        <v>2799</v>
      </c>
      <c r="W169" s="6" t="s">
        <v>1934</v>
      </c>
    </row>
    <row r="170" spans="1:23" ht="60" customHeight="1" x14ac:dyDescent="0.3">
      <c r="A170" s="3" t="s">
        <v>414</v>
      </c>
      <c r="B170" s="4">
        <v>8590507314998</v>
      </c>
      <c r="C170" s="10" t="s">
        <v>2562</v>
      </c>
      <c r="D170" s="6" t="s">
        <v>673</v>
      </c>
      <c r="E170" s="6" t="s">
        <v>1754</v>
      </c>
      <c r="F170" s="3" t="s">
        <v>1804</v>
      </c>
      <c r="G170" s="6" t="s">
        <v>455</v>
      </c>
      <c r="H170" s="6" t="str">
        <f t="shared" si="2"/>
        <v>Bath mats - GRUND 2019</v>
      </c>
      <c r="J170" s="15" t="s">
        <v>3021</v>
      </c>
      <c r="K170" s="6" t="str">
        <f>IFERROR(VLOOKUP(J170*1,ChangeLog!K:L,2,FALSE),"")</f>
        <v>Ovál s ostrými rohy</v>
      </c>
      <c r="L170" s="6" t="str">
        <f>IFERROR(VLOOKUP(K170,ChangeLog!L:N,3,FALSE),"")</f>
        <v>Velký koberec</v>
      </c>
      <c r="M170" s="6" t="s">
        <v>2007</v>
      </c>
      <c r="R170" s="6" t="s">
        <v>1898</v>
      </c>
      <c r="S170" s="6" t="s">
        <v>1934</v>
      </c>
      <c r="T170" s="6" t="s">
        <v>2756</v>
      </c>
      <c r="U170" s="6" t="s">
        <v>2687</v>
      </c>
      <c r="V170" s="6" t="s">
        <v>2799</v>
      </c>
      <c r="W170" s="6" t="s">
        <v>1934</v>
      </c>
    </row>
    <row r="171" spans="1:23" ht="60" customHeight="1" x14ac:dyDescent="0.3">
      <c r="A171" s="3" t="s">
        <v>415</v>
      </c>
      <c r="B171" s="4">
        <v>8590507315025</v>
      </c>
      <c r="C171" s="10" t="s">
        <v>2562</v>
      </c>
      <c r="D171" s="6" t="s">
        <v>674</v>
      </c>
      <c r="E171" s="6" t="s">
        <v>1754</v>
      </c>
      <c r="F171" s="3" t="s">
        <v>1804</v>
      </c>
      <c r="G171" s="6" t="s">
        <v>455</v>
      </c>
      <c r="H171" s="6" t="str">
        <f t="shared" si="2"/>
        <v>Bath mats - GRUND 2019</v>
      </c>
      <c r="J171" s="15" t="s">
        <v>3021</v>
      </c>
      <c r="K171" s="6" t="str">
        <f>IFERROR(VLOOKUP(J171*1,ChangeLog!K:L,2,FALSE),"")</f>
        <v>Ovál s ostrými rohy</v>
      </c>
      <c r="L171" s="6" t="str">
        <f>IFERROR(VLOOKUP(K171,ChangeLog!L:N,3,FALSE),"")</f>
        <v>Velký koberec</v>
      </c>
      <c r="M171" s="6" t="s">
        <v>2007</v>
      </c>
      <c r="R171" s="6" t="s">
        <v>1899</v>
      </c>
      <c r="S171" s="6" t="s">
        <v>1934</v>
      </c>
      <c r="T171" s="6" t="s">
        <v>2756</v>
      </c>
      <c r="U171" s="6" t="s">
        <v>2687</v>
      </c>
      <c r="V171" s="6" t="s">
        <v>2799</v>
      </c>
      <c r="W171" s="6" t="s">
        <v>1934</v>
      </c>
    </row>
    <row r="172" spans="1:23" ht="60" customHeight="1" x14ac:dyDescent="0.3">
      <c r="A172" s="3" t="s">
        <v>416</v>
      </c>
      <c r="B172" s="4">
        <v>8590507315063</v>
      </c>
      <c r="C172" s="10" t="s">
        <v>2562</v>
      </c>
      <c r="D172" s="6" t="s">
        <v>2155</v>
      </c>
      <c r="E172" s="6" t="s">
        <v>1754</v>
      </c>
      <c r="F172" s="3" t="s">
        <v>1804</v>
      </c>
      <c r="G172" s="6" t="s">
        <v>455</v>
      </c>
      <c r="H172" s="6" t="str">
        <f t="shared" si="2"/>
        <v>Bath mats - GRUND 2019</v>
      </c>
      <c r="J172" s="15" t="s">
        <v>3020</v>
      </c>
      <c r="K172" s="6" t="str">
        <f>IFERROR(VLOOKUP(J172*1,ChangeLog!K:L,2,FALSE),"")</f>
        <v>Bidet s ostrými rohy</v>
      </c>
      <c r="L172" s="6" t="str">
        <f>IFERROR(VLOOKUP(K172,ChangeLog!L:N,3,FALSE),"")</f>
        <v>Malý koberec</v>
      </c>
      <c r="M172" s="6" t="s">
        <v>2010</v>
      </c>
      <c r="R172" s="6" t="s">
        <v>1897</v>
      </c>
      <c r="S172" s="6" t="s">
        <v>1947</v>
      </c>
      <c r="T172" s="6" t="s">
        <v>2766</v>
      </c>
      <c r="U172" s="6" t="s">
        <v>2701</v>
      </c>
      <c r="V172" s="6" t="s">
        <v>2812</v>
      </c>
      <c r="W172" s="6" t="s">
        <v>1947</v>
      </c>
    </row>
    <row r="173" spans="1:23" ht="60" customHeight="1" x14ac:dyDescent="0.3">
      <c r="A173" s="3" t="s">
        <v>417</v>
      </c>
      <c r="B173" s="4">
        <v>8590507315001</v>
      </c>
      <c r="C173" s="10" t="s">
        <v>2562</v>
      </c>
      <c r="D173" s="6" t="s">
        <v>675</v>
      </c>
      <c r="E173" s="6" t="s">
        <v>1754</v>
      </c>
      <c r="F173" s="3" t="s">
        <v>1804</v>
      </c>
      <c r="G173" s="6" t="s">
        <v>455</v>
      </c>
      <c r="H173" s="6" t="str">
        <f t="shared" si="2"/>
        <v>Bath mats - GRUND 2019</v>
      </c>
      <c r="J173" s="15" t="s">
        <v>3021</v>
      </c>
      <c r="K173" s="6" t="str">
        <f>IFERROR(VLOOKUP(J173*1,ChangeLog!K:L,2,FALSE),"")</f>
        <v>Ovál s ostrými rohy</v>
      </c>
      <c r="L173" s="6" t="str">
        <f>IFERROR(VLOOKUP(K173,ChangeLog!L:N,3,FALSE),"")</f>
        <v>Velký koberec</v>
      </c>
      <c r="M173" s="6" t="s">
        <v>2007</v>
      </c>
      <c r="R173" s="6" t="s">
        <v>1898</v>
      </c>
      <c r="S173" s="6" t="s">
        <v>1947</v>
      </c>
      <c r="T173" s="6" t="s">
        <v>2766</v>
      </c>
      <c r="U173" s="6" t="s">
        <v>2701</v>
      </c>
      <c r="V173" s="6" t="s">
        <v>2812</v>
      </c>
      <c r="W173" s="6" t="s">
        <v>1947</v>
      </c>
    </row>
    <row r="174" spans="1:23" ht="60" customHeight="1" x14ac:dyDescent="0.3">
      <c r="A174" s="3" t="s">
        <v>418</v>
      </c>
      <c r="B174" s="4">
        <v>8590507315032</v>
      </c>
      <c r="C174" s="10" t="s">
        <v>2562</v>
      </c>
      <c r="D174" s="6" t="s">
        <v>676</v>
      </c>
      <c r="E174" s="6" t="s">
        <v>1754</v>
      </c>
      <c r="F174" s="3" t="s">
        <v>1804</v>
      </c>
      <c r="G174" s="6" t="s">
        <v>455</v>
      </c>
      <c r="H174" s="6" t="str">
        <f t="shared" si="2"/>
        <v>Bath mats - GRUND 2019</v>
      </c>
      <c r="J174" s="15" t="s">
        <v>3021</v>
      </c>
      <c r="K174" s="6" t="str">
        <f>IFERROR(VLOOKUP(J174*1,ChangeLog!K:L,2,FALSE),"")</f>
        <v>Ovál s ostrými rohy</v>
      </c>
      <c r="L174" s="6" t="str">
        <f>IFERROR(VLOOKUP(K174,ChangeLog!L:N,3,FALSE),"")</f>
        <v>Velký koberec</v>
      </c>
      <c r="M174" s="6" t="s">
        <v>2007</v>
      </c>
      <c r="R174" s="6" t="s">
        <v>1899</v>
      </c>
      <c r="S174" s="6" t="s">
        <v>1947</v>
      </c>
      <c r="T174" s="6" t="s">
        <v>2766</v>
      </c>
      <c r="U174" s="6" t="s">
        <v>2701</v>
      </c>
      <c r="V174" s="6" t="s">
        <v>2812</v>
      </c>
      <c r="W174" s="6" t="s">
        <v>1947</v>
      </c>
    </row>
    <row r="175" spans="1:23" ht="60" customHeight="1" x14ac:dyDescent="0.3">
      <c r="A175" s="3" t="s">
        <v>335</v>
      </c>
      <c r="B175" s="4">
        <v>8590507213420</v>
      </c>
      <c r="C175" s="10" t="s">
        <v>2563</v>
      </c>
      <c r="D175" s="6" t="s">
        <v>2156</v>
      </c>
      <c r="E175" s="6" t="s">
        <v>1755</v>
      </c>
      <c r="F175" s="3" t="s">
        <v>1804</v>
      </c>
      <c r="G175" s="6" t="s">
        <v>455</v>
      </c>
      <c r="H175" s="6" t="str">
        <f t="shared" si="2"/>
        <v>Bath mats - GRUND 2019</v>
      </c>
      <c r="J175" s="15" t="s">
        <v>3020</v>
      </c>
      <c r="K175" s="6" t="str">
        <f>IFERROR(VLOOKUP(J175*1,ChangeLog!K:L,2,FALSE),"")</f>
        <v>Bidet s ostrými rohy</v>
      </c>
      <c r="L175" s="6" t="str">
        <f>IFERROR(VLOOKUP(K175,ChangeLog!L:N,3,FALSE),"")</f>
        <v>Malý koberec</v>
      </c>
      <c r="M175" s="6" t="s">
        <v>2010</v>
      </c>
      <c r="R175" s="6" t="s">
        <v>1903</v>
      </c>
      <c r="S175" s="6" t="s">
        <v>1950</v>
      </c>
      <c r="T175" s="6" t="s">
        <v>2930</v>
      </c>
      <c r="U175" s="6" t="s">
        <v>2704</v>
      </c>
      <c r="V175" s="6" t="s">
        <v>2815</v>
      </c>
      <c r="W175" s="6" t="s">
        <v>2866</v>
      </c>
    </row>
    <row r="176" spans="1:23" ht="60" customHeight="1" x14ac:dyDescent="0.3">
      <c r="A176" s="3" t="s">
        <v>336</v>
      </c>
      <c r="B176" s="4">
        <v>8590507200956</v>
      </c>
      <c r="C176" s="10" t="s">
        <v>2563</v>
      </c>
      <c r="D176" s="6" t="s">
        <v>622</v>
      </c>
      <c r="E176" s="6" t="s">
        <v>1755</v>
      </c>
      <c r="F176" s="3" t="s">
        <v>1804</v>
      </c>
      <c r="G176" s="6" t="s">
        <v>455</v>
      </c>
      <c r="H176" s="6" t="str">
        <f t="shared" si="2"/>
        <v>Bath mats - GRUND 2019</v>
      </c>
      <c r="J176" s="15" t="s">
        <v>3021</v>
      </c>
      <c r="K176" s="6" t="str">
        <f>IFERROR(VLOOKUP(J176*1,ChangeLog!K:L,2,FALSE),"")</f>
        <v>Ovál s ostrými rohy</v>
      </c>
      <c r="L176" s="6" t="str">
        <f>IFERROR(VLOOKUP(K176,ChangeLog!L:N,3,FALSE),"")</f>
        <v>Velký koberec</v>
      </c>
      <c r="M176" s="6" t="s">
        <v>2007</v>
      </c>
      <c r="R176" s="6" t="s">
        <v>1898</v>
      </c>
      <c r="S176" s="6" t="s">
        <v>1950</v>
      </c>
      <c r="T176" s="6" t="s">
        <v>2930</v>
      </c>
      <c r="U176" s="6" t="s">
        <v>2704</v>
      </c>
      <c r="V176" s="6" t="s">
        <v>2815</v>
      </c>
      <c r="W176" s="6" t="s">
        <v>2866</v>
      </c>
    </row>
    <row r="177" spans="1:23" ht="60" customHeight="1" x14ac:dyDescent="0.3">
      <c r="A177" s="3" t="s">
        <v>337</v>
      </c>
      <c r="B177" s="4">
        <v>8590507213376</v>
      </c>
      <c r="C177" s="10" t="s">
        <v>2563</v>
      </c>
      <c r="D177" s="6" t="s">
        <v>623</v>
      </c>
      <c r="E177" s="6" t="s">
        <v>1755</v>
      </c>
      <c r="F177" s="3" t="s">
        <v>1804</v>
      </c>
      <c r="G177" s="6" t="s">
        <v>455</v>
      </c>
      <c r="H177" s="6" t="str">
        <f t="shared" si="2"/>
        <v>Bath mats - GRUND 2019</v>
      </c>
      <c r="J177" s="15" t="s">
        <v>3021</v>
      </c>
      <c r="K177" s="6" t="str">
        <f>IFERROR(VLOOKUP(J177*1,ChangeLog!K:L,2,FALSE),"")</f>
        <v>Ovál s ostrými rohy</v>
      </c>
      <c r="L177" s="6" t="str">
        <f>IFERROR(VLOOKUP(K177,ChangeLog!L:N,3,FALSE),"")</f>
        <v>Velký koberec</v>
      </c>
      <c r="M177" s="6" t="s">
        <v>2007</v>
      </c>
      <c r="R177" s="6" t="s">
        <v>1899</v>
      </c>
      <c r="S177" s="6" t="s">
        <v>1950</v>
      </c>
      <c r="T177" s="6" t="s">
        <v>2930</v>
      </c>
      <c r="U177" s="6" t="s">
        <v>2704</v>
      </c>
      <c r="V177" s="6" t="s">
        <v>2815</v>
      </c>
      <c r="W177" s="6" t="s">
        <v>2866</v>
      </c>
    </row>
    <row r="178" spans="1:23" ht="60" customHeight="1" x14ac:dyDescent="0.3">
      <c r="A178" s="3" t="s">
        <v>338</v>
      </c>
      <c r="B178" s="4">
        <v>8590507213345</v>
      </c>
      <c r="C178" s="10" t="s">
        <v>2563</v>
      </c>
      <c r="D178" s="6" t="s">
        <v>624</v>
      </c>
      <c r="E178" s="6" t="s">
        <v>1755</v>
      </c>
      <c r="F178" s="3" t="s">
        <v>1804</v>
      </c>
      <c r="G178" s="6" t="s">
        <v>455</v>
      </c>
      <c r="H178" s="6" t="str">
        <f t="shared" si="2"/>
        <v>Bath mats - GRUND 2019</v>
      </c>
      <c r="J178" s="15" t="s">
        <v>3021</v>
      </c>
      <c r="K178" s="6" t="str">
        <f>IFERROR(VLOOKUP(J178*1,ChangeLog!K:L,2,FALSE),"")</f>
        <v>Ovál s ostrými rohy</v>
      </c>
      <c r="L178" s="6" t="str">
        <f>IFERROR(VLOOKUP(K178,ChangeLog!L:N,3,FALSE),"")</f>
        <v>Velký koberec</v>
      </c>
      <c r="M178" s="6" t="s">
        <v>2007</v>
      </c>
      <c r="R178" s="6" t="s">
        <v>1905</v>
      </c>
      <c r="S178" s="6" t="s">
        <v>1950</v>
      </c>
      <c r="T178" s="6" t="s">
        <v>2930</v>
      </c>
      <c r="U178" s="6" t="s">
        <v>2704</v>
      </c>
      <c r="V178" s="6" t="s">
        <v>2815</v>
      </c>
      <c r="W178" s="6" t="s">
        <v>2866</v>
      </c>
    </row>
    <row r="179" spans="1:23" ht="60" customHeight="1" x14ac:dyDescent="0.3">
      <c r="A179" s="3" t="s">
        <v>108</v>
      </c>
      <c r="B179" s="4">
        <v>8590507344704</v>
      </c>
      <c r="C179" s="10" t="s">
        <v>2564</v>
      </c>
      <c r="D179" s="6" t="s">
        <v>2400</v>
      </c>
      <c r="E179" s="6" t="s">
        <v>1755</v>
      </c>
      <c r="F179" s="3" t="s">
        <v>1804</v>
      </c>
      <c r="G179" s="6" t="s">
        <v>455</v>
      </c>
      <c r="H179" s="6" t="str">
        <f t="shared" si="2"/>
        <v>Bath mats - GRUND 2019</v>
      </c>
      <c r="J179" s="15" t="s">
        <v>3022</v>
      </c>
      <c r="K179" s="6" t="str">
        <f>IFERROR(VLOOKUP(J179*1,ChangeLog!K:L,2,FALSE),"")</f>
        <v>Víko</v>
      </c>
      <c r="L179" s="6" t="str">
        <f>IFERROR(VLOOKUP(K179,ChangeLog!L:N,3,FALSE),"")</f>
        <v>Na víko od WC</v>
      </c>
      <c r="M179" s="6" t="s">
        <v>2006</v>
      </c>
      <c r="R179" s="6" t="s">
        <v>1900</v>
      </c>
      <c r="S179" s="6" t="s">
        <v>1936</v>
      </c>
      <c r="T179" s="6" t="s">
        <v>2757</v>
      </c>
      <c r="U179" s="6" t="s">
        <v>2689</v>
      </c>
      <c r="V179" s="6" t="s">
        <v>2689</v>
      </c>
      <c r="W179" s="6" t="s">
        <v>1936</v>
      </c>
    </row>
    <row r="180" spans="1:23" ht="60" customHeight="1" x14ac:dyDescent="0.3">
      <c r="A180" s="3" t="s">
        <v>109</v>
      </c>
      <c r="B180" s="4">
        <v>8590507344711</v>
      </c>
      <c r="C180" s="10" t="s">
        <v>2564</v>
      </c>
      <c r="D180" s="6" t="s">
        <v>2157</v>
      </c>
      <c r="E180" s="6" t="s">
        <v>1755</v>
      </c>
      <c r="F180" s="3" t="s">
        <v>1804</v>
      </c>
      <c r="G180" s="6" t="s">
        <v>455</v>
      </c>
      <c r="H180" s="6" t="str">
        <f t="shared" si="2"/>
        <v>Bath mats - GRUND 2019</v>
      </c>
      <c r="J180" s="15" t="s">
        <v>3020</v>
      </c>
      <c r="K180" s="6" t="str">
        <f>IFERROR(VLOOKUP(J180*1,ChangeLog!K:L,2,FALSE),"")</f>
        <v>Bidet s ostrými rohy</v>
      </c>
      <c r="L180" s="6" t="str">
        <f>IFERROR(VLOOKUP(K180,ChangeLog!L:N,3,FALSE),"")</f>
        <v>Malý koberec</v>
      </c>
      <c r="M180" s="6" t="s">
        <v>2010</v>
      </c>
      <c r="R180" s="6" t="s">
        <v>1897</v>
      </c>
      <c r="S180" s="6" t="s">
        <v>1936</v>
      </c>
      <c r="T180" s="6" t="s">
        <v>2757</v>
      </c>
      <c r="U180" s="6" t="s">
        <v>2689</v>
      </c>
      <c r="V180" s="6" t="s">
        <v>2689</v>
      </c>
      <c r="W180" s="6" t="s">
        <v>1936</v>
      </c>
    </row>
    <row r="181" spans="1:23" ht="60" customHeight="1" x14ac:dyDescent="0.3">
      <c r="A181" s="3" t="s">
        <v>110</v>
      </c>
      <c r="B181" s="4">
        <v>8590507344728</v>
      </c>
      <c r="C181" s="10" t="s">
        <v>2564</v>
      </c>
      <c r="D181" s="6" t="s">
        <v>2023</v>
      </c>
      <c r="E181" s="6" t="s">
        <v>1755</v>
      </c>
      <c r="F181" s="3" t="s">
        <v>1804</v>
      </c>
      <c r="G181" s="6" t="s">
        <v>455</v>
      </c>
      <c r="H181" s="6" t="str">
        <f t="shared" si="2"/>
        <v>Bath mats - GRUND 2019</v>
      </c>
      <c r="J181" s="15" t="s">
        <v>3023</v>
      </c>
      <c r="K181" s="6" t="str">
        <f>IFERROR(VLOOKUP(J181*1,ChangeLog!K:L,2,FALSE),"")</f>
        <v>WC s ostrými hranami</v>
      </c>
      <c r="L181" s="6" t="str">
        <f>IFERROR(VLOOKUP(K181,ChangeLog!L:N,3,FALSE),"")</f>
        <v>S výřezem pro WC</v>
      </c>
      <c r="M181" s="6" t="s">
        <v>2008</v>
      </c>
      <c r="R181" s="6" t="s">
        <v>1897</v>
      </c>
      <c r="S181" s="6" t="s">
        <v>1936</v>
      </c>
      <c r="T181" s="6" t="s">
        <v>2757</v>
      </c>
      <c r="U181" s="6" t="s">
        <v>2689</v>
      </c>
      <c r="V181" s="6" t="s">
        <v>2689</v>
      </c>
      <c r="W181" s="6" t="s">
        <v>1936</v>
      </c>
    </row>
    <row r="182" spans="1:23" ht="60" customHeight="1" x14ac:dyDescent="0.3">
      <c r="A182" s="3" t="s">
        <v>111</v>
      </c>
      <c r="B182" s="4">
        <v>8590507344735</v>
      </c>
      <c r="C182" s="10" t="s">
        <v>2564</v>
      </c>
      <c r="D182" s="6" t="s">
        <v>510</v>
      </c>
      <c r="E182" s="6" t="s">
        <v>1755</v>
      </c>
      <c r="F182" s="3" t="s">
        <v>1804</v>
      </c>
      <c r="G182" s="6" t="s">
        <v>455</v>
      </c>
      <c r="H182" s="6" t="str">
        <f t="shared" si="2"/>
        <v>Bath mats - GRUND 2019</v>
      </c>
      <c r="J182" s="15" t="s">
        <v>3021</v>
      </c>
      <c r="K182" s="6" t="str">
        <f>IFERROR(VLOOKUP(J182*1,ChangeLog!K:L,2,FALSE),"")</f>
        <v>Ovál s ostrými rohy</v>
      </c>
      <c r="L182" s="6" t="str">
        <f>IFERROR(VLOOKUP(K182,ChangeLog!L:N,3,FALSE),"")</f>
        <v>Velký koberec</v>
      </c>
      <c r="M182" s="6" t="s">
        <v>2007</v>
      </c>
      <c r="R182" s="6" t="s">
        <v>1898</v>
      </c>
      <c r="S182" s="6" t="s">
        <v>1936</v>
      </c>
      <c r="T182" s="6" t="s">
        <v>2757</v>
      </c>
      <c r="U182" s="6" t="s">
        <v>2689</v>
      </c>
      <c r="V182" s="6" t="s">
        <v>2689</v>
      </c>
      <c r="W182" s="6" t="s">
        <v>1936</v>
      </c>
    </row>
    <row r="183" spans="1:23" ht="60" customHeight="1" x14ac:dyDescent="0.3">
      <c r="A183" s="3" t="s">
        <v>112</v>
      </c>
      <c r="B183" s="4">
        <v>8590507344742</v>
      </c>
      <c r="C183" s="10" t="s">
        <v>2564</v>
      </c>
      <c r="D183" s="6" t="s">
        <v>511</v>
      </c>
      <c r="E183" s="6" t="s">
        <v>1755</v>
      </c>
      <c r="F183" s="3" t="s">
        <v>1804</v>
      </c>
      <c r="G183" s="6" t="s">
        <v>455</v>
      </c>
      <c r="H183" s="6" t="str">
        <f t="shared" si="2"/>
        <v>Bath mats - GRUND 2019</v>
      </c>
      <c r="J183" s="15" t="s">
        <v>3021</v>
      </c>
      <c r="K183" s="6" t="str">
        <f>IFERROR(VLOOKUP(J183*1,ChangeLog!K:L,2,FALSE),"")</f>
        <v>Ovál s ostrými rohy</v>
      </c>
      <c r="L183" s="6" t="str">
        <f>IFERROR(VLOOKUP(K183,ChangeLog!L:N,3,FALSE),"")</f>
        <v>Velký koberec</v>
      </c>
      <c r="M183" s="6" t="s">
        <v>2007</v>
      </c>
      <c r="R183" s="6" t="s">
        <v>1899</v>
      </c>
      <c r="S183" s="6" t="s">
        <v>1936</v>
      </c>
      <c r="T183" s="6" t="s">
        <v>2757</v>
      </c>
      <c r="U183" s="6" t="s">
        <v>2689</v>
      </c>
      <c r="V183" s="6" t="s">
        <v>2689</v>
      </c>
      <c r="W183" s="6" t="s">
        <v>1936</v>
      </c>
    </row>
    <row r="184" spans="1:23" ht="60" customHeight="1" x14ac:dyDescent="0.3">
      <c r="A184" s="3" t="s">
        <v>98</v>
      </c>
      <c r="B184" s="4">
        <v>8590507207641</v>
      </c>
      <c r="C184" s="10" t="s">
        <v>2564</v>
      </c>
      <c r="D184" s="6" t="s">
        <v>2401</v>
      </c>
      <c r="E184" s="6" t="s">
        <v>1755</v>
      </c>
      <c r="F184" s="3" t="s">
        <v>1804</v>
      </c>
      <c r="G184" s="6" t="s">
        <v>455</v>
      </c>
      <c r="H184" s="6" t="str">
        <f t="shared" si="2"/>
        <v>Bath mats - GRUND 2019</v>
      </c>
      <c r="J184" s="15" t="s">
        <v>3022</v>
      </c>
      <c r="K184" s="6" t="str">
        <f>IFERROR(VLOOKUP(J184*1,ChangeLog!K:L,2,FALSE),"")</f>
        <v>Víko</v>
      </c>
      <c r="L184" s="6" t="str">
        <f>IFERROR(VLOOKUP(K184,ChangeLog!L:N,3,FALSE),"")</f>
        <v>Na víko od WC</v>
      </c>
      <c r="M184" s="6" t="s">
        <v>2006</v>
      </c>
      <c r="R184" s="6" t="s">
        <v>1900</v>
      </c>
      <c r="S184" s="6" t="s">
        <v>1944</v>
      </c>
      <c r="T184" s="6" t="s">
        <v>2762</v>
      </c>
      <c r="U184" s="6" t="s">
        <v>2696</v>
      </c>
      <c r="V184" s="6" t="s">
        <v>2808</v>
      </c>
      <c r="W184" s="6" t="s">
        <v>1944</v>
      </c>
    </row>
    <row r="185" spans="1:23" ht="60" customHeight="1" x14ac:dyDescent="0.3">
      <c r="A185" s="3" t="s">
        <v>99</v>
      </c>
      <c r="B185" s="4">
        <v>8590507207627</v>
      </c>
      <c r="C185" s="10" t="s">
        <v>2564</v>
      </c>
      <c r="D185" s="6" t="s">
        <v>2158</v>
      </c>
      <c r="E185" s="6" t="s">
        <v>1755</v>
      </c>
      <c r="F185" s="3" t="s">
        <v>1804</v>
      </c>
      <c r="G185" s="6" t="s">
        <v>455</v>
      </c>
      <c r="H185" s="6" t="str">
        <f t="shared" si="2"/>
        <v>Bath mats - GRUND 2019</v>
      </c>
      <c r="J185" s="15" t="s">
        <v>3020</v>
      </c>
      <c r="K185" s="6" t="str">
        <f>IFERROR(VLOOKUP(J185*1,ChangeLog!K:L,2,FALSE),"")</f>
        <v>Bidet s ostrými rohy</v>
      </c>
      <c r="L185" s="6" t="str">
        <f>IFERROR(VLOOKUP(K185,ChangeLog!L:N,3,FALSE),"")</f>
        <v>Malý koberec</v>
      </c>
      <c r="M185" s="6" t="s">
        <v>2010</v>
      </c>
      <c r="R185" s="6" t="s">
        <v>1897</v>
      </c>
      <c r="S185" s="6" t="s">
        <v>1944</v>
      </c>
      <c r="T185" s="6" t="s">
        <v>2762</v>
      </c>
      <c r="U185" s="6" t="s">
        <v>2696</v>
      </c>
      <c r="V185" s="6" t="s">
        <v>2808</v>
      </c>
      <c r="W185" s="6" t="s">
        <v>1944</v>
      </c>
    </row>
    <row r="186" spans="1:23" ht="60" customHeight="1" x14ac:dyDescent="0.3">
      <c r="A186" s="3" t="s">
        <v>100</v>
      </c>
      <c r="B186" s="4">
        <v>8590507207634</v>
      </c>
      <c r="C186" s="10" t="s">
        <v>2564</v>
      </c>
      <c r="D186" s="6" t="s">
        <v>2024</v>
      </c>
      <c r="E186" s="6" t="s">
        <v>1755</v>
      </c>
      <c r="F186" s="3" t="s">
        <v>1804</v>
      </c>
      <c r="G186" s="6" t="s">
        <v>455</v>
      </c>
      <c r="H186" s="6" t="str">
        <f t="shared" si="2"/>
        <v>Bath mats - GRUND 2019</v>
      </c>
      <c r="J186" s="15" t="s">
        <v>3023</v>
      </c>
      <c r="K186" s="6" t="str">
        <f>IFERROR(VLOOKUP(J186*1,ChangeLog!K:L,2,FALSE),"")</f>
        <v>WC s ostrými hranami</v>
      </c>
      <c r="L186" s="6" t="str">
        <f>IFERROR(VLOOKUP(K186,ChangeLog!L:N,3,FALSE),"")</f>
        <v>S výřezem pro WC</v>
      </c>
      <c r="M186" s="6" t="s">
        <v>2008</v>
      </c>
      <c r="R186" s="6" t="s">
        <v>1897</v>
      </c>
      <c r="S186" s="6" t="s">
        <v>1944</v>
      </c>
      <c r="T186" s="6" t="s">
        <v>2762</v>
      </c>
      <c r="U186" s="6" t="s">
        <v>2696</v>
      </c>
      <c r="V186" s="6" t="s">
        <v>2808</v>
      </c>
      <c r="W186" s="6" t="s">
        <v>1944</v>
      </c>
    </row>
    <row r="187" spans="1:23" ht="60" customHeight="1" x14ac:dyDescent="0.3">
      <c r="A187" s="3" t="s">
        <v>101</v>
      </c>
      <c r="B187" s="4">
        <v>8590507207610</v>
      </c>
      <c r="C187" s="10" t="s">
        <v>2564</v>
      </c>
      <c r="D187" s="6" t="s">
        <v>506</v>
      </c>
      <c r="E187" s="6" t="s">
        <v>1755</v>
      </c>
      <c r="F187" s="3" t="s">
        <v>1804</v>
      </c>
      <c r="G187" s="6" t="s">
        <v>455</v>
      </c>
      <c r="H187" s="6" t="str">
        <f t="shared" si="2"/>
        <v>Bath mats - GRUND 2019</v>
      </c>
      <c r="J187" s="15" t="s">
        <v>3021</v>
      </c>
      <c r="K187" s="6" t="str">
        <f>IFERROR(VLOOKUP(J187*1,ChangeLog!K:L,2,FALSE),"")</f>
        <v>Ovál s ostrými rohy</v>
      </c>
      <c r="L187" s="6" t="str">
        <f>IFERROR(VLOOKUP(K187,ChangeLog!L:N,3,FALSE),"")</f>
        <v>Velký koberec</v>
      </c>
      <c r="M187" s="6" t="s">
        <v>2007</v>
      </c>
      <c r="R187" s="6" t="s">
        <v>1898</v>
      </c>
      <c r="S187" s="6" t="s">
        <v>1944</v>
      </c>
      <c r="T187" s="6" t="s">
        <v>2762</v>
      </c>
      <c r="U187" s="6" t="s">
        <v>2696</v>
      </c>
      <c r="V187" s="6" t="s">
        <v>2808</v>
      </c>
      <c r="W187" s="6" t="s">
        <v>1944</v>
      </c>
    </row>
    <row r="188" spans="1:23" ht="60" customHeight="1" x14ac:dyDescent="0.3">
      <c r="A188" s="3" t="s">
        <v>102</v>
      </c>
      <c r="B188" s="4">
        <v>8590507207603</v>
      </c>
      <c r="C188" s="10" t="s">
        <v>2564</v>
      </c>
      <c r="D188" s="6" t="s">
        <v>507</v>
      </c>
      <c r="E188" s="6" t="s">
        <v>1755</v>
      </c>
      <c r="F188" s="3" t="s">
        <v>1804</v>
      </c>
      <c r="G188" s="6" t="s">
        <v>455</v>
      </c>
      <c r="H188" s="6" t="str">
        <f t="shared" si="2"/>
        <v>Bath mats - GRUND 2019</v>
      </c>
      <c r="J188" s="15" t="s">
        <v>3021</v>
      </c>
      <c r="K188" s="6" t="str">
        <f>IFERROR(VLOOKUP(J188*1,ChangeLog!K:L,2,FALSE),"")</f>
        <v>Ovál s ostrými rohy</v>
      </c>
      <c r="L188" s="6" t="str">
        <f>IFERROR(VLOOKUP(K188,ChangeLog!L:N,3,FALSE),"")</f>
        <v>Velký koberec</v>
      </c>
      <c r="M188" s="6" t="s">
        <v>2007</v>
      </c>
      <c r="R188" s="6" t="s">
        <v>1899</v>
      </c>
      <c r="S188" s="6" t="s">
        <v>1944</v>
      </c>
      <c r="T188" s="6" t="s">
        <v>2762</v>
      </c>
      <c r="U188" s="6" t="s">
        <v>2696</v>
      </c>
      <c r="V188" s="6" t="s">
        <v>2808</v>
      </c>
      <c r="W188" s="6" t="s">
        <v>1944</v>
      </c>
    </row>
    <row r="189" spans="1:23" ht="60" customHeight="1" x14ac:dyDescent="0.3">
      <c r="A189" s="3" t="s">
        <v>103</v>
      </c>
      <c r="B189" s="4">
        <v>8590507207535</v>
      </c>
      <c r="C189" s="10" t="s">
        <v>2564</v>
      </c>
      <c r="D189" s="6" t="s">
        <v>2402</v>
      </c>
      <c r="E189" s="6" t="s">
        <v>1755</v>
      </c>
      <c r="F189" s="3" t="s">
        <v>1804</v>
      </c>
      <c r="G189" s="6" t="s">
        <v>455</v>
      </c>
      <c r="H189" s="6" t="str">
        <f t="shared" si="2"/>
        <v>Bath mats - GRUND 2019</v>
      </c>
      <c r="J189" s="15" t="s">
        <v>3022</v>
      </c>
      <c r="K189" s="6" t="str">
        <f>IFERROR(VLOOKUP(J189*1,ChangeLog!K:L,2,FALSE),"")</f>
        <v>Víko</v>
      </c>
      <c r="L189" s="6" t="str">
        <f>IFERROR(VLOOKUP(K189,ChangeLog!L:N,3,FALSE),"")</f>
        <v>Na víko od WC</v>
      </c>
      <c r="M189" s="6" t="s">
        <v>2006</v>
      </c>
      <c r="R189" s="6" t="s">
        <v>1900</v>
      </c>
      <c r="S189" s="6" t="s">
        <v>1947</v>
      </c>
      <c r="T189" s="6" t="s">
        <v>2766</v>
      </c>
      <c r="U189" s="6" t="s">
        <v>2701</v>
      </c>
      <c r="V189" s="6" t="s">
        <v>2812</v>
      </c>
      <c r="W189" s="6" t="s">
        <v>1947</v>
      </c>
    </row>
    <row r="190" spans="1:23" ht="60" customHeight="1" x14ac:dyDescent="0.3">
      <c r="A190" s="3" t="s">
        <v>104</v>
      </c>
      <c r="B190" s="4">
        <v>8590507201458</v>
      </c>
      <c r="C190" s="10" t="s">
        <v>2564</v>
      </c>
      <c r="D190" s="6" t="s">
        <v>2159</v>
      </c>
      <c r="E190" s="6" t="s">
        <v>1755</v>
      </c>
      <c r="F190" s="3" t="s">
        <v>1804</v>
      </c>
      <c r="G190" s="6" t="s">
        <v>455</v>
      </c>
      <c r="H190" s="6" t="str">
        <f t="shared" si="2"/>
        <v>Bath mats - GRUND 2019</v>
      </c>
      <c r="J190" s="15" t="s">
        <v>3020</v>
      </c>
      <c r="K190" s="6" t="str">
        <f>IFERROR(VLOOKUP(J190*1,ChangeLog!K:L,2,FALSE),"")</f>
        <v>Bidet s ostrými rohy</v>
      </c>
      <c r="L190" s="6" t="str">
        <f>IFERROR(VLOOKUP(K190,ChangeLog!L:N,3,FALSE),"")</f>
        <v>Malý koberec</v>
      </c>
      <c r="M190" s="6" t="s">
        <v>2010</v>
      </c>
      <c r="R190" s="6" t="s">
        <v>1897</v>
      </c>
      <c r="S190" s="6" t="s">
        <v>1947</v>
      </c>
      <c r="T190" s="6" t="s">
        <v>2766</v>
      </c>
      <c r="U190" s="6" t="s">
        <v>2701</v>
      </c>
      <c r="V190" s="6" t="s">
        <v>2812</v>
      </c>
      <c r="W190" s="6" t="s">
        <v>1947</v>
      </c>
    </row>
    <row r="191" spans="1:23" ht="60" customHeight="1" x14ac:dyDescent="0.3">
      <c r="A191" s="3" t="s">
        <v>105</v>
      </c>
      <c r="B191" s="4">
        <v>8590507207528</v>
      </c>
      <c r="C191" s="10" t="s">
        <v>2564</v>
      </c>
      <c r="D191" s="6" t="s">
        <v>2025</v>
      </c>
      <c r="E191" s="6" t="s">
        <v>1755</v>
      </c>
      <c r="F191" s="3" t="s">
        <v>1804</v>
      </c>
      <c r="G191" s="6" t="s">
        <v>455</v>
      </c>
      <c r="H191" s="6" t="str">
        <f t="shared" si="2"/>
        <v>Bath mats - GRUND 2019</v>
      </c>
      <c r="J191" s="15" t="s">
        <v>3023</v>
      </c>
      <c r="K191" s="6" t="str">
        <f>IFERROR(VLOOKUP(J191*1,ChangeLog!K:L,2,FALSE),"")</f>
        <v>WC s ostrými hranami</v>
      </c>
      <c r="L191" s="6" t="str">
        <f>IFERROR(VLOOKUP(K191,ChangeLog!L:N,3,FALSE),"")</f>
        <v>S výřezem pro WC</v>
      </c>
      <c r="M191" s="6" t="s">
        <v>2008</v>
      </c>
      <c r="R191" s="6" t="s">
        <v>1897</v>
      </c>
      <c r="S191" s="6" t="s">
        <v>1947</v>
      </c>
      <c r="T191" s="6" t="s">
        <v>2766</v>
      </c>
      <c r="U191" s="6" t="s">
        <v>2701</v>
      </c>
      <c r="V191" s="6" t="s">
        <v>2812</v>
      </c>
      <c r="W191" s="6" t="s">
        <v>1947</v>
      </c>
    </row>
    <row r="192" spans="1:23" ht="60" customHeight="1" x14ac:dyDescent="0.3">
      <c r="A192" s="3" t="s">
        <v>106</v>
      </c>
      <c r="B192" s="4">
        <v>8590507201441</v>
      </c>
      <c r="C192" s="10" t="s">
        <v>2564</v>
      </c>
      <c r="D192" s="6" t="s">
        <v>508</v>
      </c>
      <c r="E192" s="6" t="s">
        <v>1755</v>
      </c>
      <c r="F192" s="3" t="s">
        <v>1804</v>
      </c>
      <c r="G192" s="6" t="s">
        <v>455</v>
      </c>
      <c r="H192" s="6" t="str">
        <f t="shared" si="2"/>
        <v>Bath mats - GRUND 2019</v>
      </c>
      <c r="J192" s="15" t="s">
        <v>3021</v>
      </c>
      <c r="K192" s="6" t="str">
        <f>IFERROR(VLOOKUP(J192*1,ChangeLog!K:L,2,FALSE),"")</f>
        <v>Ovál s ostrými rohy</v>
      </c>
      <c r="L192" s="6" t="str">
        <f>IFERROR(VLOOKUP(K192,ChangeLog!L:N,3,FALSE),"")</f>
        <v>Velký koberec</v>
      </c>
      <c r="M192" s="6" t="s">
        <v>2007</v>
      </c>
      <c r="R192" s="6" t="s">
        <v>1898</v>
      </c>
      <c r="S192" s="6" t="s">
        <v>1947</v>
      </c>
      <c r="T192" s="6" t="s">
        <v>2766</v>
      </c>
      <c r="U192" s="6" t="s">
        <v>2701</v>
      </c>
      <c r="V192" s="6" t="s">
        <v>2812</v>
      </c>
      <c r="W192" s="6" t="s">
        <v>1947</v>
      </c>
    </row>
    <row r="193" spans="1:23" ht="60" customHeight="1" x14ac:dyDescent="0.3">
      <c r="A193" s="3" t="s">
        <v>107</v>
      </c>
      <c r="B193" s="4">
        <v>8590507201434</v>
      </c>
      <c r="C193" s="10" t="s">
        <v>2564</v>
      </c>
      <c r="D193" s="6" t="s">
        <v>509</v>
      </c>
      <c r="E193" s="6" t="s">
        <v>1755</v>
      </c>
      <c r="F193" s="3" t="s">
        <v>1804</v>
      </c>
      <c r="G193" s="6" t="s">
        <v>455</v>
      </c>
      <c r="H193" s="6" t="str">
        <f t="shared" si="2"/>
        <v>Bath mats - GRUND 2019</v>
      </c>
      <c r="J193" s="15" t="s">
        <v>3021</v>
      </c>
      <c r="K193" s="6" t="str">
        <f>IFERROR(VLOOKUP(J193*1,ChangeLog!K:L,2,FALSE),"")</f>
        <v>Ovál s ostrými rohy</v>
      </c>
      <c r="L193" s="6" t="str">
        <f>IFERROR(VLOOKUP(K193,ChangeLog!L:N,3,FALSE),"")</f>
        <v>Velký koberec</v>
      </c>
      <c r="M193" s="6" t="s">
        <v>2007</v>
      </c>
      <c r="R193" s="6" t="s">
        <v>1899</v>
      </c>
      <c r="S193" s="6" t="s">
        <v>1947</v>
      </c>
      <c r="T193" s="6" t="s">
        <v>2766</v>
      </c>
      <c r="U193" s="6" t="s">
        <v>2701</v>
      </c>
      <c r="V193" s="6" t="s">
        <v>2812</v>
      </c>
      <c r="W193" s="6" t="s">
        <v>1947</v>
      </c>
    </row>
    <row r="194" spans="1:23" ht="60" customHeight="1" x14ac:dyDescent="0.3">
      <c r="A194" s="3" t="s">
        <v>717</v>
      </c>
      <c r="B194" s="4">
        <v>8594013155182</v>
      </c>
      <c r="C194" s="10" t="s">
        <v>2564</v>
      </c>
      <c r="D194" s="6" t="s">
        <v>2403</v>
      </c>
      <c r="E194" s="6" t="s">
        <v>1755</v>
      </c>
      <c r="F194" s="3" t="s">
        <v>1804</v>
      </c>
      <c r="G194" s="6" t="s">
        <v>1780</v>
      </c>
      <c r="H194" s="6" t="str">
        <f t="shared" ref="H194:H257" si="3">F194&amp;" - "&amp;G194</f>
        <v>Bath mats - GRUND 2019 new</v>
      </c>
      <c r="J194" s="15" t="s">
        <v>3022</v>
      </c>
      <c r="K194" s="6" t="str">
        <f>IFERROR(VLOOKUP(J194*1,ChangeLog!K:L,2,FALSE),"")</f>
        <v>Víko</v>
      </c>
      <c r="L194" s="6" t="str">
        <f>IFERROR(VLOOKUP(K194,ChangeLog!L:N,3,FALSE),"")</f>
        <v>Na víko od WC</v>
      </c>
      <c r="M194" s="6" t="s">
        <v>2006</v>
      </c>
      <c r="N194" s="6" t="s">
        <v>2915</v>
      </c>
      <c r="R194" s="6" t="s">
        <v>1900</v>
      </c>
      <c r="S194" s="6" t="s">
        <v>1951</v>
      </c>
      <c r="T194" s="6" t="s">
        <v>2787</v>
      </c>
      <c r="U194" s="6" t="s">
        <v>2705</v>
      </c>
      <c r="V194" s="6" t="s">
        <v>2816</v>
      </c>
      <c r="W194" s="6" t="s">
        <v>2867</v>
      </c>
    </row>
    <row r="195" spans="1:23" ht="60" customHeight="1" x14ac:dyDescent="0.3">
      <c r="A195" s="3" t="s">
        <v>718</v>
      </c>
      <c r="B195" s="4">
        <v>8594013155199</v>
      </c>
      <c r="C195" s="10" t="s">
        <v>2564</v>
      </c>
      <c r="D195" s="6" t="s">
        <v>2160</v>
      </c>
      <c r="E195" s="6" t="s">
        <v>1755</v>
      </c>
      <c r="F195" s="3" t="s">
        <v>1804</v>
      </c>
      <c r="G195" s="6" t="s">
        <v>1780</v>
      </c>
      <c r="H195" s="6" t="str">
        <f t="shared" si="3"/>
        <v>Bath mats - GRUND 2019 new</v>
      </c>
      <c r="J195" s="15" t="s">
        <v>3020</v>
      </c>
      <c r="K195" s="6" t="str">
        <f>IFERROR(VLOOKUP(J195*1,ChangeLog!K:L,2,FALSE),"")</f>
        <v>Bidet s ostrými rohy</v>
      </c>
      <c r="L195" s="6" t="str">
        <f>IFERROR(VLOOKUP(K195,ChangeLog!L:N,3,FALSE),"")</f>
        <v>Malý koberec</v>
      </c>
      <c r="M195" s="6" t="s">
        <v>2010</v>
      </c>
      <c r="R195" s="6" t="s">
        <v>1897</v>
      </c>
      <c r="S195" s="6" t="s">
        <v>1951</v>
      </c>
      <c r="T195" s="6" t="s">
        <v>2787</v>
      </c>
      <c r="U195" s="6" t="s">
        <v>2705</v>
      </c>
      <c r="V195" s="6" t="s">
        <v>2816</v>
      </c>
      <c r="W195" s="6" t="s">
        <v>2867</v>
      </c>
    </row>
    <row r="196" spans="1:23" ht="60" customHeight="1" x14ac:dyDescent="0.3">
      <c r="A196" s="3" t="s">
        <v>719</v>
      </c>
      <c r="B196" s="4">
        <v>8594013155205</v>
      </c>
      <c r="C196" s="10" t="s">
        <v>2564</v>
      </c>
      <c r="D196" s="6" t="s">
        <v>2026</v>
      </c>
      <c r="E196" s="6" t="s">
        <v>1755</v>
      </c>
      <c r="F196" s="3" t="s">
        <v>1804</v>
      </c>
      <c r="G196" s="6" t="s">
        <v>1780</v>
      </c>
      <c r="H196" s="6" t="str">
        <f t="shared" si="3"/>
        <v>Bath mats - GRUND 2019 new</v>
      </c>
      <c r="J196" s="15" t="s">
        <v>3023</v>
      </c>
      <c r="K196" s="6" t="str">
        <f>IFERROR(VLOOKUP(J196*1,ChangeLog!K:L,2,FALSE),"")</f>
        <v>WC s ostrými hranami</v>
      </c>
      <c r="L196" s="6" t="str">
        <f>IFERROR(VLOOKUP(K196,ChangeLog!L:N,3,FALSE),"")</f>
        <v>S výřezem pro WC</v>
      </c>
      <c r="M196" s="6" t="s">
        <v>2008</v>
      </c>
      <c r="N196" s="6" t="s">
        <v>2916</v>
      </c>
      <c r="R196" s="6" t="s">
        <v>1897</v>
      </c>
      <c r="S196" s="6" t="s">
        <v>1951</v>
      </c>
      <c r="T196" s="6" t="s">
        <v>2787</v>
      </c>
      <c r="U196" s="6" t="s">
        <v>2705</v>
      </c>
      <c r="V196" s="6" t="s">
        <v>2816</v>
      </c>
      <c r="W196" s="6" t="s">
        <v>2867</v>
      </c>
    </row>
    <row r="197" spans="1:23" ht="60" customHeight="1" x14ac:dyDescent="0.3">
      <c r="A197" s="3" t="s">
        <v>720</v>
      </c>
      <c r="B197" s="4">
        <v>8594013155212</v>
      </c>
      <c r="C197" s="10" t="s">
        <v>2564</v>
      </c>
      <c r="D197" s="6" t="s">
        <v>988</v>
      </c>
      <c r="E197" s="6" t="s">
        <v>1755</v>
      </c>
      <c r="F197" s="3" t="s">
        <v>1804</v>
      </c>
      <c r="G197" s="6" t="s">
        <v>1780</v>
      </c>
      <c r="H197" s="6" t="str">
        <f t="shared" si="3"/>
        <v>Bath mats - GRUND 2019 new</v>
      </c>
      <c r="J197" s="15" t="s">
        <v>3021</v>
      </c>
      <c r="K197" s="6" t="str">
        <f>IFERROR(VLOOKUP(J197*1,ChangeLog!K:L,2,FALSE),"")</f>
        <v>Ovál s ostrými rohy</v>
      </c>
      <c r="L197" s="6" t="str">
        <f>IFERROR(VLOOKUP(K197,ChangeLog!L:N,3,FALSE),"")</f>
        <v>Velký koberec</v>
      </c>
      <c r="M197" s="6" t="s">
        <v>2007</v>
      </c>
      <c r="N197" s="6" t="s">
        <v>2914</v>
      </c>
      <c r="R197" s="6" t="s">
        <v>1898</v>
      </c>
      <c r="S197" s="6" t="s">
        <v>1951</v>
      </c>
      <c r="T197" s="6" t="s">
        <v>2787</v>
      </c>
      <c r="U197" s="6" t="s">
        <v>2705</v>
      </c>
      <c r="V197" s="6" t="s">
        <v>2816</v>
      </c>
      <c r="W197" s="6" t="s">
        <v>2867</v>
      </c>
    </row>
    <row r="198" spans="1:23" ht="60" customHeight="1" x14ac:dyDescent="0.3">
      <c r="A198" s="3" t="s">
        <v>721</v>
      </c>
      <c r="B198" s="4">
        <v>8594013155229</v>
      </c>
      <c r="C198" s="10" t="s">
        <v>2564</v>
      </c>
      <c r="D198" s="6" t="s">
        <v>989</v>
      </c>
      <c r="E198" s="6" t="s">
        <v>1755</v>
      </c>
      <c r="F198" s="3" t="s">
        <v>1804</v>
      </c>
      <c r="G198" s="6" t="s">
        <v>1780</v>
      </c>
      <c r="H198" s="6" t="str">
        <f t="shared" si="3"/>
        <v>Bath mats - GRUND 2019 new</v>
      </c>
      <c r="J198" s="15" t="s">
        <v>3021</v>
      </c>
      <c r="K198" s="6" t="str">
        <f>IFERROR(VLOOKUP(J198*1,ChangeLog!K:L,2,FALSE),"")</f>
        <v>Ovál s ostrými rohy</v>
      </c>
      <c r="L198" s="6" t="str">
        <f>IFERROR(VLOOKUP(K198,ChangeLog!L:N,3,FALSE),"")</f>
        <v>Velký koberec</v>
      </c>
      <c r="M198" s="6" t="s">
        <v>2007</v>
      </c>
      <c r="N198" s="6" t="s">
        <v>2914</v>
      </c>
      <c r="R198" s="6" t="s">
        <v>1899</v>
      </c>
      <c r="S198" s="6" t="s">
        <v>1951</v>
      </c>
      <c r="T198" s="6" t="s">
        <v>2787</v>
      </c>
      <c r="U198" s="6" t="s">
        <v>2705</v>
      </c>
      <c r="V198" s="6" t="s">
        <v>2816</v>
      </c>
      <c r="W198" s="6" t="s">
        <v>2867</v>
      </c>
    </row>
    <row r="199" spans="1:23" ht="60" customHeight="1" x14ac:dyDescent="0.3">
      <c r="A199" s="3" t="s">
        <v>779</v>
      </c>
      <c r="B199" s="4">
        <v>8594013155809</v>
      </c>
      <c r="C199" s="10" t="s">
        <v>2565</v>
      </c>
      <c r="D199" s="6" t="s">
        <v>2512</v>
      </c>
      <c r="E199" s="6" t="s">
        <v>695</v>
      </c>
      <c r="F199" s="3" t="s">
        <v>1805</v>
      </c>
      <c r="G199" s="6" t="s">
        <v>1780</v>
      </c>
      <c r="H199" s="6" t="str">
        <f t="shared" si="3"/>
        <v>Mandalas - GRUND 2019 new</v>
      </c>
      <c r="I199" s="13"/>
      <c r="J199" s="15" t="s">
        <v>3027</v>
      </c>
      <c r="K199" s="6" t="str">
        <f>IFERROR(VLOOKUP(J199*1,ChangeLog!K:L,2,FALSE),"")</f>
        <v>Kruh</v>
      </c>
      <c r="L199" s="6" t="str">
        <f>IFERROR(VLOOKUP(K199,ChangeLog!L:N,3,FALSE),"")</f>
        <v>Kruh</v>
      </c>
      <c r="M199" s="6" t="s">
        <v>2497</v>
      </c>
      <c r="R199" s="6" t="s">
        <v>1931</v>
      </c>
      <c r="S199" s="6" t="s">
        <v>1952</v>
      </c>
      <c r="T199" s="6" t="s">
        <v>2771</v>
      </c>
      <c r="U199" s="6" t="s">
        <v>2706</v>
      </c>
      <c r="V199" s="6" t="s">
        <v>2817</v>
      </c>
      <c r="W199" s="6" t="s">
        <v>2868</v>
      </c>
    </row>
    <row r="200" spans="1:23" ht="60" customHeight="1" x14ac:dyDescent="0.3">
      <c r="A200" s="3" t="s">
        <v>780</v>
      </c>
      <c r="B200" s="4">
        <v>8594013155816</v>
      </c>
      <c r="C200" s="10" t="s">
        <v>2565</v>
      </c>
      <c r="D200" s="6" t="s">
        <v>2513</v>
      </c>
      <c r="E200" s="6" t="s">
        <v>695</v>
      </c>
      <c r="F200" s="3" t="s">
        <v>1805</v>
      </c>
      <c r="G200" s="6" t="s">
        <v>1780</v>
      </c>
      <c r="H200" s="6" t="str">
        <f t="shared" si="3"/>
        <v>Mandalas - GRUND 2019 new</v>
      </c>
      <c r="J200" s="15" t="s">
        <v>3027</v>
      </c>
      <c r="K200" s="6" t="str">
        <f>IFERROR(VLOOKUP(J200*1,ChangeLog!K:L,2,FALSE),"")</f>
        <v>Kruh</v>
      </c>
      <c r="L200" s="6" t="str">
        <f>IFERROR(VLOOKUP(K200,ChangeLog!L:N,3,FALSE),"")</f>
        <v>Kruh</v>
      </c>
      <c r="M200" s="6" t="s">
        <v>2497</v>
      </c>
      <c r="R200" s="6" t="s">
        <v>2111</v>
      </c>
      <c r="S200" s="6" t="s">
        <v>1952</v>
      </c>
      <c r="T200" s="6" t="s">
        <v>2771</v>
      </c>
      <c r="U200" s="6" t="s">
        <v>2706</v>
      </c>
      <c r="V200" s="6" t="s">
        <v>2817</v>
      </c>
      <c r="W200" s="6" t="s">
        <v>2868</v>
      </c>
    </row>
    <row r="201" spans="1:23" ht="60" customHeight="1" x14ac:dyDescent="0.3">
      <c r="A201" s="3" t="s">
        <v>722</v>
      </c>
      <c r="B201" s="4">
        <v>8594013155236</v>
      </c>
      <c r="C201" s="10" t="s">
        <v>2566</v>
      </c>
      <c r="D201" s="6" t="s">
        <v>2404</v>
      </c>
      <c r="E201" s="6" t="s">
        <v>1754</v>
      </c>
      <c r="F201" s="3" t="s">
        <v>1804</v>
      </c>
      <c r="G201" s="6" t="s">
        <v>1780</v>
      </c>
      <c r="H201" s="6" t="str">
        <f t="shared" si="3"/>
        <v>Bath mats - GRUND 2019 new</v>
      </c>
      <c r="J201" s="15" t="s">
        <v>3022</v>
      </c>
      <c r="K201" s="6" t="str">
        <f>IFERROR(VLOOKUP(J201*1,ChangeLog!K:L,2,FALSE),"")</f>
        <v>Víko</v>
      </c>
      <c r="L201" s="6" t="str">
        <f>IFERROR(VLOOKUP(K201,ChangeLog!L:N,3,FALSE),"")</f>
        <v>Na víko od WC</v>
      </c>
      <c r="M201" s="6" t="s">
        <v>2006</v>
      </c>
      <c r="N201" s="6" t="s">
        <v>2915</v>
      </c>
      <c r="R201" s="6" t="s">
        <v>1900</v>
      </c>
      <c r="S201" s="6" t="s">
        <v>1936</v>
      </c>
      <c r="T201" s="6" t="s">
        <v>2757</v>
      </c>
      <c r="U201" s="6" t="s">
        <v>2689</v>
      </c>
      <c r="V201" s="6" t="s">
        <v>2689</v>
      </c>
      <c r="W201" s="6" t="s">
        <v>1936</v>
      </c>
    </row>
    <row r="202" spans="1:23" ht="60" customHeight="1" x14ac:dyDescent="0.3">
      <c r="A202" s="3" t="s">
        <v>723</v>
      </c>
      <c r="B202" s="4">
        <v>8594013155243</v>
      </c>
      <c r="C202" s="10" t="s">
        <v>2566</v>
      </c>
      <c r="D202" s="6" t="s">
        <v>2027</v>
      </c>
      <c r="E202" s="6" t="s">
        <v>1754</v>
      </c>
      <c r="F202" s="3" t="s">
        <v>1804</v>
      </c>
      <c r="G202" s="6" t="s">
        <v>1780</v>
      </c>
      <c r="H202" s="6" t="str">
        <f t="shared" si="3"/>
        <v>Bath mats - GRUND 2019 new</v>
      </c>
      <c r="J202" s="15" t="s">
        <v>3023</v>
      </c>
      <c r="K202" s="6" t="str">
        <f>IFERROR(VLOOKUP(J202*1,ChangeLog!K:L,2,FALSE),"")</f>
        <v>WC s ostrými hranami</v>
      </c>
      <c r="L202" s="6" t="str">
        <f>IFERROR(VLOOKUP(K202,ChangeLog!L:N,3,FALSE),"")</f>
        <v>S výřezem pro WC</v>
      </c>
      <c r="M202" s="6" t="s">
        <v>2008</v>
      </c>
      <c r="N202" s="6" t="s">
        <v>2916</v>
      </c>
      <c r="R202" s="6" t="s">
        <v>1897</v>
      </c>
      <c r="S202" s="6" t="s">
        <v>1936</v>
      </c>
      <c r="T202" s="6" t="s">
        <v>2757</v>
      </c>
      <c r="U202" s="6" t="s">
        <v>2689</v>
      </c>
      <c r="V202" s="6" t="s">
        <v>2689</v>
      </c>
      <c r="W202" s="6" t="s">
        <v>1936</v>
      </c>
    </row>
    <row r="203" spans="1:23" ht="60" customHeight="1" x14ac:dyDescent="0.3">
      <c r="A203" s="3" t="s">
        <v>724</v>
      </c>
      <c r="B203" s="4">
        <v>8594013155250</v>
      </c>
      <c r="C203" s="10" t="s">
        <v>2566</v>
      </c>
      <c r="D203" s="6" t="s">
        <v>2161</v>
      </c>
      <c r="E203" s="6" t="s">
        <v>1754</v>
      </c>
      <c r="F203" s="3" t="s">
        <v>1804</v>
      </c>
      <c r="G203" s="6" t="s">
        <v>1780</v>
      </c>
      <c r="H203" s="6" t="str">
        <f t="shared" si="3"/>
        <v>Bath mats - GRUND 2019 new</v>
      </c>
      <c r="J203" s="15" t="s">
        <v>3020</v>
      </c>
      <c r="K203" s="6" t="str">
        <f>IFERROR(VLOOKUP(J203*1,ChangeLog!K:L,2,FALSE),"")</f>
        <v>Bidet s ostrými rohy</v>
      </c>
      <c r="L203" s="6" t="str">
        <f>IFERROR(VLOOKUP(K203,ChangeLog!L:N,3,FALSE),"")</f>
        <v>Malý koberec</v>
      </c>
      <c r="M203" s="6" t="s">
        <v>2010</v>
      </c>
      <c r="R203" s="6" t="s">
        <v>1903</v>
      </c>
      <c r="S203" s="6" t="s">
        <v>1936</v>
      </c>
      <c r="T203" s="6" t="s">
        <v>2757</v>
      </c>
      <c r="U203" s="6" t="s">
        <v>2689</v>
      </c>
      <c r="V203" s="6" t="s">
        <v>2689</v>
      </c>
      <c r="W203" s="6" t="s">
        <v>1936</v>
      </c>
    </row>
    <row r="204" spans="1:23" ht="60" customHeight="1" x14ac:dyDescent="0.3">
      <c r="A204" s="3" t="s">
        <v>725</v>
      </c>
      <c r="B204" s="4">
        <v>8594013155267</v>
      </c>
      <c r="C204" s="10" t="s">
        <v>2566</v>
      </c>
      <c r="D204" s="6" t="s">
        <v>990</v>
      </c>
      <c r="E204" s="6" t="s">
        <v>1754</v>
      </c>
      <c r="F204" s="3" t="s">
        <v>1804</v>
      </c>
      <c r="G204" s="6" t="s">
        <v>1780</v>
      </c>
      <c r="H204" s="6" t="str">
        <f t="shared" si="3"/>
        <v>Bath mats - GRUND 2019 new</v>
      </c>
      <c r="J204" s="15" t="s">
        <v>3021</v>
      </c>
      <c r="K204" s="6" t="str">
        <f>IFERROR(VLOOKUP(J204*1,ChangeLog!K:L,2,FALSE),"")</f>
        <v>Ovál s ostrými rohy</v>
      </c>
      <c r="L204" s="6" t="str">
        <f>IFERROR(VLOOKUP(K204,ChangeLog!L:N,3,FALSE),"")</f>
        <v>Velký koberec</v>
      </c>
      <c r="M204" s="6" t="s">
        <v>2007</v>
      </c>
      <c r="N204" s="6" t="s">
        <v>2914</v>
      </c>
      <c r="R204" s="6" t="s">
        <v>1898</v>
      </c>
      <c r="S204" s="6" t="s">
        <v>1936</v>
      </c>
      <c r="T204" s="6" t="s">
        <v>2757</v>
      </c>
      <c r="U204" s="6" t="s">
        <v>2689</v>
      </c>
      <c r="V204" s="6" t="s">
        <v>2689</v>
      </c>
      <c r="W204" s="6" t="s">
        <v>1936</v>
      </c>
    </row>
    <row r="205" spans="1:23" ht="60" customHeight="1" x14ac:dyDescent="0.3">
      <c r="A205" s="3" t="s">
        <v>726</v>
      </c>
      <c r="B205" s="4">
        <v>8594013155274</v>
      </c>
      <c r="C205" s="10" t="s">
        <v>2566</v>
      </c>
      <c r="D205" s="6" t="s">
        <v>991</v>
      </c>
      <c r="E205" s="6" t="s">
        <v>1754</v>
      </c>
      <c r="F205" s="3" t="s">
        <v>1804</v>
      </c>
      <c r="G205" s="6" t="s">
        <v>1780</v>
      </c>
      <c r="H205" s="6" t="str">
        <f t="shared" si="3"/>
        <v>Bath mats - GRUND 2019 new</v>
      </c>
      <c r="J205" s="15" t="s">
        <v>3021</v>
      </c>
      <c r="K205" s="6" t="str">
        <f>IFERROR(VLOOKUP(J205*1,ChangeLog!K:L,2,FALSE),"")</f>
        <v>Ovál s ostrými rohy</v>
      </c>
      <c r="L205" s="6" t="str">
        <f>IFERROR(VLOOKUP(K205,ChangeLog!L:N,3,FALSE),"")</f>
        <v>Velký koberec</v>
      </c>
      <c r="M205" s="6" t="s">
        <v>2007</v>
      </c>
      <c r="N205" s="6" t="s">
        <v>2914</v>
      </c>
      <c r="R205" s="6" t="s">
        <v>1899</v>
      </c>
      <c r="S205" s="6" t="s">
        <v>1936</v>
      </c>
      <c r="T205" s="6" t="s">
        <v>2757</v>
      </c>
      <c r="U205" s="6" t="s">
        <v>2689</v>
      </c>
      <c r="V205" s="6" t="s">
        <v>2689</v>
      </c>
      <c r="W205" s="6" t="s">
        <v>1936</v>
      </c>
    </row>
    <row r="206" spans="1:23" ht="60" customHeight="1" x14ac:dyDescent="0.3">
      <c r="A206" s="3" t="s">
        <v>727</v>
      </c>
      <c r="B206" s="4">
        <v>8594013155281</v>
      </c>
      <c r="C206" s="10" t="s">
        <v>2566</v>
      </c>
      <c r="D206" s="6" t="s">
        <v>2405</v>
      </c>
      <c r="E206" s="6" t="s">
        <v>1754</v>
      </c>
      <c r="F206" s="3" t="s">
        <v>1804</v>
      </c>
      <c r="G206" s="6" t="s">
        <v>1780</v>
      </c>
      <c r="H206" s="6" t="str">
        <f t="shared" si="3"/>
        <v>Bath mats - GRUND 2019 new</v>
      </c>
      <c r="J206" s="15" t="s">
        <v>3022</v>
      </c>
      <c r="K206" s="6" t="str">
        <f>IFERROR(VLOOKUP(J206*1,ChangeLog!K:L,2,FALSE),"")</f>
        <v>Víko</v>
      </c>
      <c r="L206" s="6" t="str">
        <f>IFERROR(VLOOKUP(K206,ChangeLog!L:N,3,FALSE),"")</f>
        <v>Na víko od WC</v>
      </c>
      <c r="M206" s="6" t="s">
        <v>2006</v>
      </c>
      <c r="N206" s="6" t="s">
        <v>2915</v>
      </c>
      <c r="R206" s="6" t="s">
        <v>1900</v>
      </c>
      <c r="S206" s="6" t="s">
        <v>1934</v>
      </c>
      <c r="T206" s="6" t="s">
        <v>2756</v>
      </c>
      <c r="U206" s="6" t="s">
        <v>2687</v>
      </c>
      <c r="V206" s="6" t="s">
        <v>2799</v>
      </c>
      <c r="W206" s="6" t="s">
        <v>1934</v>
      </c>
    </row>
    <row r="207" spans="1:23" ht="60" customHeight="1" x14ac:dyDescent="0.3">
      <c r="A207" s="3" t="s">
        <v>728</v>
      </c>
      <c r="B207" s="4">
        <v>8594013155298</v>
      </c>
      <c r="C207" s="10" t="s">
        <v>2566</v>
      </c>
      <c r="D207" s="6" t="s">
        <v>2028</v>
      </c>
      <c r="E207" s="6" t="s">
        <v>1754</v>
      </c>
      <c r="F207" s="3" t="s">
        <v>1804</v>
      </c>
      <c r="G207" s="6" t="s">
        <v>1780</v>
      </c>
      <c r="H207" s="6" t="str">
        <f t="shared" si="3"/>
        <v>Bath mats - GRUND 2019 new</v>
      </c>
      <c r="J207" s="15" t="s">
        <v>3023</v>
      </c>
      <c r="K207" s="6" t="str">
        <f>IFERROR(VLOOKUP(J207*1,ChangeLog!K:L,2,FALSE),"")</f>
        <v>WC s ostrými hranami</v>
      </c>
      <c r="L207" s="6" t="str">
        <f>IFERROR(VLOOKUP(K207,ChangeLog!L:N,3,FALSE),"")</f>
        <v>S výřezem pro WC</v>
      </c>
      <c r="M207" s="6" t="s">
        <v>2008</v>
      </c>
      <c r="N207" s="6" t="s">
        <v>2916</v>
      </c>
      <c r="R207" s="6" t="s">
        <v>1897</v>
      </c>
      <c r="S207" s="6" t="s">
        <v>1934</v>
      </c>
      <c r="T207" s="6" t="s">
        <v>2756</v>
      </c>
      <c r="U207" s="6" t="s">
        <v>2687</v>
      </c>
      <c r="V207" s="6" t="s">
        <v>2799</v>
      </c>
      <c r="W207" s="6" t="s">
        <v>1934</v>
      </c>
    </row>
    <row r="208" spans="1:23" ht="60" customHeight="1" x14ac:dyDescent="0.3">
      <c r="A208" s="3" t="s">
        <v>729</v>
      </c>
      <c r="B208" s="4">
        <v>8594013155304</v>
      </c>
      <c r="C208" s="10" t="s">
        <v>2566</v>
      </c>
      <c r="D208" s="6" t="s">
        <v>2162</v>
      </c>
      <c r="E208" s="6" t="s">
        <v>1754</v>
      </c>
      <c r="F208" s="3" t="s">
        <v>1804</v>
      </c>
      <c r="G208" s="6" t="s">
        <v>1780</v>
      </c>
      <c r="H208" s="6" t="str">
        <f t="shared" si="3"/>
        <v>Bath mats - GRUND 2019 new</v>
      </c>
      <c r="J208" s="15" t="s">
        <v>3020</v>
      </c>
      <c r="K208" s="6" t="str">
        <f>IFERROR(VLOOKUP(J208*1,ChangeLog!K:L,2,FALSE),"")</f>
        <v>Bidet s ostrými rohy</v>
      </c>
      <c r="L208" s="6" t="str">
        <f>IFERROR(VLOOKUP(K208,ChangeLog!L:N,3,FALSE),"")</f>
        <v>Malý koberec</v>
      </c>
      <c r="M208" s="6" t="s">
        <v>2010</v>
      </c>
      <c r="R208" s="6" t="s">
        <v>1903</v>
      </c>
      <c r="S208" s="6" t="s">
        <v>1934</v>
      </c>
      <c r="T208" s="6" t="s">
        <v>2756</v>
      </c>
      <c r="U208" s="6" t="s">
        <v>2687</v>
      </c>
      <c r="V208" s="6" t="s">
        <v>2799</v>
      </c>
      <c r="W208" s="6" t="s">
        <v>1934</v>
      </c>
    </row>
    <row r="209" spans="1:23" ht="60" customHeight="1" x14ac:dyDescent="0.3">
      <c r="A209" s="3" t="s">
        <v>730</v>
      </c>
      <c r="B209" s="4">
        <v>8594013155311</v>
      </c>
      <c r="C209" s="10" t="s">
        <v>2566</v>
      </c>
      <c r="D209" s="6" t="s">
        <v>992</v>
      </c>
      <c r="E209" s="6" t="s">
        <v>1754</v>
      </c>
      <c r="F209" s="3" t="s">
        <v>1804</v>
      </c>
      <c r="G209" s="6" t="s">
        <v>1780</v>
      </c>
      <c r="H209" s="6" t="str">
        <f t="shared" si="3"/>
        <v>Bath mats - GRUND 2019 new</v>
      </c>
      <c r="J209" s="15" t="s">
        <v>3021</v>
      </c>
      <c r="K209" s="6" t="str">
        <f>IFERROR(VLOOKUP(J209*1,ChangeLog!K:L,2,FALSE),"")</f>
        <v>Ovál s ostrými rohy</v>
      </c>
      <c r="L209" s="6" t="str">
        <f>IFERROR(VLOOKUP(K209,ChangeLog!L:N,3,FALSE),"")</f>
        <v>Velký koberec</v>
      </c>
      <c r="M209" s="6" t="s">
        <v>2007</v>
      </c>
      <c r="N209" s="6" t="s">
        <v>2914</v>
      </c>
      <c r="R209" s="6" t="s">
        <v>1898</v>
      </c>
      <c r="S209" s="6" t="s">
        <v>1934</v>
      </c>
      <c r="T209" s="6" t="s">
        <v>2756</v>
      </c>
      <c r="U209" s="6" t="s">
        <v>2687</v>
      </c>
      <c r="V209" s="6" t="s">
        <v>2799</v>
      </c>
      <c r="W209" s="6" t="s">
        <v>1934</v>
      </c>
    </row>
    <row r="210" spans="1:23" ht="60" customHeight="1" x14ac:dyDescent="0.3">
      <c r="A210" s="3" t="s">
        <v>731</v>
      </c>
      <c r="B210" s="4">
        <v>8594013155328</v>
      </c>
      <c r="C210" s="10" t="s">
        <v>2566</v>
      </c>
      <c r="D210" s="6" t="s">
        <v>993</v>
      </c>
      <c r="E210" s="6" t="s">
        <v>1754</v>
      </c>
      <c r="F210" s="3" t="s">
        <v>1804</v>
      </c>
      <c r="G210" s="6" t="s">
        <v>1780</v>
      </c>
      <c r="H210" s="6" t="str">
        <f t="shared" si="3"/>
        <v>Bath mats - GRUND 2019 new</v>
      </c>
      <c r="J210" s="15" t="s">
        <v>3021</v>
      </c>
      <c r="K210" s="6" t="str">
        <f>IFERROR(VLOOKUP(J210*1,ChangeLog!K:L,2,FALSE),"")</f>
        <v>Ovál s ostrými rohy</v>
      </c>
      <c r="L210" s="6" t="str">
        <f>IFERROR(VLOOKUP(K210,ChangeLog!L:N,3,FALSE),"")</f>
        <v>Velký koberec</v>
      </c>
      <c r="M210" s="6" t="s">
        <v>2007</v>
      </c>
      <c r="N210" s="6" t="s">
        <v>2914</v>
      </c>
      <c r="R210" s="6" t="s">
        <v>1899</v>
      </c>
      <c r="S210" s="6" t="s">
        <v>1934</v>
      </c>
      <c r="T210" s="6" t="s">
        <v>2756</v>
      </c>
      <c r="U210" s="6" t="s">
        <v>2687</v>
      </c>
      <c r="V210" s="6" t="s">
        <v>2799</v>
      </c>
      <c r="W210" s="6" t="s">
        <v>1934</v>
      </c>
    </row>
    <row r="211" spans="1:23" ht="60" customHeight="1" x14ac:dyDescent="0.3">
      <c r="A211" s="3" t="s">
        <v>732</v>
      </c>
      <c r="B211" s="4">
        <v>8594013155335</v>
      </c>
      <c r="C211" s="10" t="s">
        <v>2566</v>
      </c>
      <c r="D211" s="6" t="s">
        <v>2406</v>
      </c>
      <c r="E211" s="6" t="s">
        <v>1754</v>
      </c>
      <c r="F211" s="3" t="s">
        <v>1804</v>
      </c>
      <c r="G211" s="6" t="s">
        <v>1780</v>
      </c>
      <c r="H211" s="6" t="str">
        <f t="shared" si="3"/>
        <v>Bath mats - GRUND 2019 new</v>
      </c>
      <c r="J211" s="15" t="s">
        <v>3022</v>
      </c>
      <c r="K211" s="6" t="str">
        <f>IFERROR(VLOOKUP(J211*1,ChangeLog!K:L,2,FALSE),"")</f>
        <v>Víko</v>
      </c>
      <c r="L211" s="6" t="str">
        <f>IFERROR(VLOOKUP(K211,ChangeLog!L:N,3,FALSE),"")</f>
        <v>Na víko od WC</v>
      </c>
      <c r="M211" s="6" t="s">
        <v>2006</v>
      </c>
      <c r="N211" s="6" t="s">
        <v>2915</v>
      </c>
      <c r="R211" s="6" t="s">
        <v>1900</v>
      </c>
      <c r="S211" s="6" t="s">
        <v>1953</v>
      </c>
      <c r="T211" s="6" t="s">
        <v>1953</v>
      </c>
      <c r="U211" s="6" t="s">
        <v>1953</v>
      </c>
      <c r="V211" s="6" t="s">
        <v>2818</v>
      </c>
      <c r="W211" s="6" t="s">
        <v>1953</v>
      </c>
    </row>
    <row r="212" spans="1:23" ht="60" customHeight="1" x14ac:dyDescent="0.3">
      <c r="A212" s="3" t="s">
        <v>733</v>
      </c>
      <c r="B212" s="4">
        <v>8594013155342</v>
      </c>
      <c r="C212" s="10" t="s">
        <v>2566</v>
      </c>
      <c r="D212" s="6" t="s">
        <v>2029</v>
      </c>
      <c r="E212" s="6" t="s">
        <v>1754</v>
      </c>
      <c r="F212" s="3" t="s">
        <v>1804</v>
      </c>
      <c r="G212" s="6" t="s">
        <v>1780</v>
      </c>
      <c r="H212" s="6" t="str">
        <f t="shared" si="3"/>
        <v>Bath mats - GRUND 2019 new</v>
      </c>
      <c r="J212" s="15" t="s">
        <v>3023</v>
      </c>
      <c r="K212" s="6" t="str">
        <f>IFERROR(VLOOKUP(J212*1,ChangeLog!K:L,2,FALSE),"")</f>
        <v>WC s ostrými hranami</v>
      </c>
      <c r="L212" s="6" t="str">
        <f>IFERROR(VLOOKUP(K212,ChangeLog!L:N,3,FALSE),"")</f>
        <v>S výřezem pro WC</v>
      </c>
      <c r="M212" s="6" t="s">
        <v>2008</v>
      </c>
      <c r="N212" s="6" t="s">
        <v>2916</v>
      </c>
      <c r="R212" s="6" t="s">
        <v>1897</v>
      </c>
      <c r="S212" s="6" t="s">
        <v>1953</v>
      </c>
      <c r="T212" s="6" t="s">
        <v>1953</v>
      </c>
      <c r="U212" s="6" t="s">
        <v>1953</v>
      </c>
      <c r="V212" s="6" t="s">
        <v>2818</v>
      </c>
      <c r="W212" s="6" t="s">
        <v>1953</v>
      </c>
    </row>
    <row r="213" spans="1:23" ht="60" customHeight="1" x14ac:dyDescent="0.3">
      <c r="A213" s="3" t="s">
        <v>734</v>
      </c>
      <c r="B213" s="4">
        <v>8594013155359</v>
      </c>
      <c r="C213" s="10" t="s">
        <v>2566</v>
      </c>
      <c r="D213" s="6" t="s">
        <v>2163</v>
      </c>
      <c r="E213" s="6" t="s">
        <v>1754</v>
      </c>
      <c r="F213" s="3" t="s">
        <v>1804</v>
      </c>
      <c r="G213" s="6" t="s">
        <v>1780</v>
      </c>
      <c r="H213" s="6" t="str">
        <f t="shared" si="3"/>
        <v>Bath mats - GRUND 2019 new</v>
      </c>
      <c r="J213" s="15" t="s">
        <v>3020</v>
      </c>
      <c r="K213" s="6" t="str">
        <f>IFERROR(VLOOKUP(J213*1,ChangeLog!K:L,2,FALSE),"")</f>
        <v>Bidet s ostrými rohy</v>
      </c>
      <c r="L213" s="6" t="str">
        <f>IFERROR(VLOOKUP(K213,ChangeLog!L:N,3,FALSE),"")</f>
        <v>Malý koberec</v>
      </c>
      <c r="M213" s="6" t="s">
        <v>2010</v>
      </c>
      <c r="R213" s="6" t="s">
        <v>1903</v>
      </c>
      <c r="S213" s="6" t="s">
        <v>1953</v>
      </c>
      <c r="T213" s="6" t="s">
        <v>1953</v>
      </c>
      <c r="U213" s="6" t="s">
        <v>1953</v>
      </c>
      <c r="V213" s="6" t="s">
        <v>2818</v>
      </c>
      <c r="W213" s="6" t="s">
        <v>1953</v>
      </c>
    </row>
    <row r="214" spans="1:23" ht="60" customHeight="1" x14ac:dyDescent="0.3">
      <c r="A214" s="3" t="s">
        <v>735</v>
      </c>
      <c r="B214" s="4">
        <v>8594013155366</v>
      </c>
      <c r="C214" s="10" t="s">
        <v>2566</v>
      </c>
      <c r="D214" s="6" t="s">
        <v>994</v>
      </c>
      <c r="E214" s="6" t="s">
        <v>1754</v>
      </c>
      <c r="F214" s="3" t="s">
        <v>1804</v>
      </c>
      <c r="G214" s="6" t="s">
        <v>1780</v>
      </c>
      <c r="H214" s="6" t="str">
        <f t="shared" si="3"/>
        <v>Bath mats - GRUND 2019 new</v>
      </c>
      <c r="J214" s="15" t="s">
        <v>3021</v>
      </c>
      <c r="K214" s="6" t="str">
        <f>IFERROR(VLOOKUP(J214*1,ChangeLog!K:L,2,FALSE),"")</f>
        <v>Ovál s ostrými rohy</v>
      </c>
      <c r="L214" s="6" t="str">
        <f>IFERROR(VLOOKUP(K214,ChangeLog!L:N,3,FALSE),"")</f>
        <v>Velký koberec</v>
      </c>
      <c r="M214" s="6" t="s">
        <v>2007</v>
      </c>
      <c r="N214" s="6" t="s">
        <v>2914</v>
      </c>
      <c r="R214" s="6" t="s">
        <v>1898</v>
      </c>
      <c r="S214" s="6" t="s">
        <v>1953</v>
      </c>
      <c r="T214" s="6" t="s">
        <v>1953</v>
      </c>
      <c r="U214" s="6" t="s">
        <v>1953</v>
      </c>
      <c r="V214" s="6" t="s">
        <v>2818</v>
      </c>
      <c r="W214" s="6" t="s">
        <v>1953</v>
      </c>
    </row>
    <row r="215" spans="1:23" ht="60" customHeight="1" x14ac:dyDescent="0.3">
      <c r="A215" s="3" t="s">
        <v>736</v>
      </c>
      <c r="B215" s="4">
        <v>8594013155373</v>
      </c>
      <c r="C215" s="10" t="s">
        <v>2566</v>
      </c>
      <c r="D215" s="6" t="s">
        <v>995</v>
      </c>
      <c r="E215" s="6" t="s">
        <v>1754</v>
      </c>
      <c r="F215" s="3" t="s">
        <v>1804</v>
      </c>
      <c r="G215" s="6" t="s">
        <v>1780</v>
      </c>
      <c r="H215" s="6" t="str">
        <f t="shared" si="3"/>
        <v>Bath mats - GRUND 2019 new</v>
      </c>
      <c r="J215" s="15" t="s">
        <v>3021</v>
      </c>
      <c r="K215" s="6" t="str">
        <f>IFERROR(VLOOKUP(J215*1,ChangeLog!K:L,2,FALSE),"")</f>
        <v>Ovál s ostrými rohy</v>
      </c>
      <c r="L215" s="6" t="str">
        <f>IFERROR(VLOOKUP(K215,ChangeLog!L:N,3,FALSE),"")</f>
        <v>Velký koberec</v>
      </c>
      <c r="M215" s="6" t="s">
        <v>2007</v>
      </c>
      <c r="N215" s="6" t="s">
        <v>2914</v>
      </c>
      <c r="R215" s="6" t="s">
        <v>1899</v>
      </c>
      <c r="S215" s="6" t="s">
        <v>1953</v>
      </c>
      <c r="T215" s="6" t="s">
        <v>1953</v>
      </c>
      <c r="U215" s="6" t="s">
        <v>1953</v>
      </c>
      <c r="V215" s="6" t="s">
        <v>2818</v>
      </c>
      <c r="W215" s="6" t="s">
        <v>1953</v>
      </c>
    </row>
    <row r="216" spans="1:23" ht="60" customHeight="1" x14ac:dyDescent="0.3">
      <c r="A216" s="3" t="s">
        <v>737</v>
      </c>
      <c r="B216" s="4">
        <v>8594013155380</v>
      </c>
      <c r="C216" s="10" t="s">
        <v>2566</v>
      </c>
      <c r="D216" s="6" t="s">
        <v>2407</v>
      </c>
      <c r="E216" s="6" t="s">
        <v>1754</v>
      </c>
      <c r="F216" s="3" t="s">
        <v>1804</v>
      </c>
      <c r="G216" s="6" t="s">
        <v>1780</v>
      </c>
      <c r="H216" s="6" t="str">
        <f t="shared" si="3"/>
        <v>Bath mats - GRUND 2019 new</v>
      </c>
      <c r="J216" s="15" t="s">
        <v>3022</v>
      </c>
      <c r="K216" s="6" t="str">
        <f>IFERROR(VLOOKUP(J216*1,ChangeLog!K:L,2,FALSE),"")</f>
        <v>Víko</v>
      </c>
      <c r="L216" s="6" t="str">
        <f>IFERROR(VLOOKUP(K216,ChangeLog!L:N,3,FALSE),"")</f>
        <v>Na víko od WC</v>
      </c>
      <c r="M216" s="6" t="s">
        <v>2006</v>
      </c>
      <c r="N216" s="6" t="s">
        <v>2915</v>
      </c>
      <c r="R216" s="6" t="s">
        <v>1900</v>
      </c>
      <c r="S216" s="6" t="s">
        <v>1938</v>
      </c>
      <c r="T216" s="6" t="s">
        <v>2759</v>
      </c>
      <c r="U216" s="6" t="s">
        <v>2691</v>
      </c>
      <c r="V216" s="6" t="s">
        <v>2802</v>
      </c>
      <c r="W216" s="6" t="s">
        <v>1938</v>
      </c>
    </row>
    <row r="217" spans="1:23" ht="60" customHeight="1" x14ac:dyDescent="0.3">
      <c r="A217" s="3" t="s">
        <v>738</v>
      </c>
      <c r="B217" s="4">
        <v>8594013155397</v>
      </c>
      <c r="C217" s="10" t="s">
        <v>2566</v>
      </c>
      <c r="D217" s="6" t="s">
        <v>2030</v>
      </c>
      <c r="E217" s="6" t="s">
        <v>1754</v>
      </c>
      <c r="F217" s="3" t="s">
        <v>1804</v>
      </c>
      <c r="G217" s="6" t="s">
        <v>1780</v>
      </c>
      <c r="H217" s="6" t="str">
        <f t="shared" si="3"/>
        <v>Bath mats - GRUND 2019 new</v>
      </c>
      <c r="J217" s="15" t="s">
        <v>3023</v>
      </c>
      <c r="K217" s="6" t="str">
        <f>IFERROR(VLOOKUP(J217*1,ChangeLog!K:L,2,FALSE),"")</f>
        <v>WC s ostrými hranami</v>
      </c>
      <c r="L217" s="6" t="str">
        <f>IFERROR(VLOOKUP(K217,ChangeLog!L:N,3,FALSE),"")</f>
        <v>S výřezem pro WC</v>
      </c>
      <c r="M217" s="6" t="s">
        <v>2008</v>
      </c>
      <c r="N217" s="6" t="s">
        <v>2916</v>
      </c>
      <c r="R217" s="6" t="s">
        <v>1897</v>
      </c>
      <c r="S217" s="6" t="s">
        <v>1938</v>
      </c>
      <c r="T217" s="6" t="s">
        <v>2759</v>
      </c>
      <c r="U217" s="6" t="s">
        <v>2691</v>
      </c>
      <c r="V217" s="6" t="s">
        <v>2802</v>
      </c>
      <c r="W217" s="6" t="s">
        <v>1938</v>
      </c>
    </row>
    <row r="218" spans="1:23" ht="60" customHeight="1" x14ac:dyDescent="0.3">
      <c r="A218" s="3" t="s">
        <v>739</v>
      </c>
      <c r="B218" s="4">
        <v>8594013155403</v>
      </c>
      <c r="C218" s="10" t="s">
        <v>2566</v>
      </c>
      <c r="D218" s="6" t="s">
        <v>2164</v>
      </c>
      <c r="E218" s="6" t="s">
        <v>1754</v>
      </c>
      <c r="F218" s="3" t="s">
        <v>1804</v>
      </c>
      <c r="G218" s="6" t="s">
        <v>1780</v>
      </c>
      <c r="H218" s="6" t="str">
        <f t="shared" si="3"/>
        <v>Bath mats - GRUND 2019 new</v>
      </c>
      <c r="J218" s="15" t="s">
        <v>3020</v>
      </c>
      <c r="K218" s="6" t="str">
        <f>IFERROR(VLOOKUP(J218*1,ChangeLog!K:L,2,FALSE),"")</f>
        <v>Bidet s ostrými rohy</v>
      </c>
      <c r="L218" s="6" t="str">
        <f>IFERROR(VLOOKUP(K218,ChangeLog!L:N,3,FALSE),"")</f>
        <v>Malý koberec</v>
      </c>
      <c r="M218" s="6" t="s">
        <v>2010</v>
      </c>
      <c r="R218" s="6" t="s">
        <v>1903</v>
      </c>
      <c r="S218" s="6" t="s">
        <v>1938</v>
      </c>
      <c r="T218" s="6" t="s">
        <v>2759</v>
      </c>
      <c r="U218" s="6" t="s">
        <v>2691</v>
      </c>
      <c r="V218" s="6" t="s">
        <v>2802</v>
      </c>
      <c r="W218" s="6" t="s">
        <v>1938</v>
      </c>
    </row>
    <row r="219" spans="1:23" ht="60" customHeight="1" x14ac:dyDescent="0.3">
      <c r="A219" s="3" t="s">
        <v>740</v>
      </c>
      <c r="B219" s="4">
        <v>8594013155410</v>
      </c>
      <c r="C219" s="10" t="s">
        <v>2566</v>
      </c>
      <c r="D219" s="6" t="s">
        <v>996</v>
      </c>
      <c r="E219" s="6" t="s">
        <v>1754</v>
      </c>
      <c r="F219" s="3" t="s">
        <v>1804</v>
      </c>
      <c r="G219" s="6" t="s">
        <v>1780</v>
      </c>
      <c r="H219" s="6" t="str">
        <f t="shared" si="3"/>
        <v>Bath mats - GRUND 2019 new</v>
      </c>
      <c r="J219" s="15" t="s">
        <v>3021</v>
      </c>
      <c r="K219" s="6" t="str">
        <f>IFERROR(VLOOKUP(J219*1,ChangeLog!K:L,2,FALSE),"")</f>
        <v>Ovál s ostrými rohy</v>
      </c>
      <c r="L219" s="6" t="str">
        <f>IFERROR(VLOOKUP(K219,ChangeLog!L:N,3,FALSE),"")</f>
        <v>Velký koberec</v>
      </c>
      <c r="M219" s="6" t="s">
        <v>2007</v>
      </c>
      <c r="N219" s="6" t="s">
        <v>2914</v>
      </c>
      <c r="R219" s="6" t="s">
        <v>1898</v>
      </c>
      <c r="S219" s="6" t="s">
        <v>1938</v>
      </c>
      <c r="T219" s="6" t="s">
        <v>2759</v>
      </c>
      <c r="U219" s="6" t="s">
        <v>2691</v>
      </c>
      <c r="V219" s="6" t="s">
        <v>2802</v>
      </c>
      <c r="W219" s="6" t="s">
        <v>1938</v>
      </c>
    </row>
    <row r="220" spans="1:23" ht="60" customHeight="1" x14ac:dyDescent="0.3">
      <c r="A220" s="3" t="s">
        <v>741</v>
      </c>
      <c r="B220" s="4">
        <v>8594013155427</v>
      </c>
      <c r="C220" s="10" t="s">
        <v>2566</v>
      </c>
      <c r="D220" s="6" t="s">
        <v>997</v>
      </c>
      <c r="E220" s="6" t="s">
        <v>1754</v>
      </c>
      <c r="F220" s="3" t="s">
        <v>1804</v>
      </c>
      <c r="G220" s="6" t="s">
        <v>1780</v>
      </c>
      <c r="H220" s="6" t="str">
        <f t="shared" si="3"/>
        <v>Bath mats - GRUND 2019 new</v>
      </c>
      <c r="J220" s="15" t="s">
        <v>3021</v>
      </c>
      <c r="K220" s="6" t="str">
        <f>IFERROR(VLOOKUP(J220*1,ChangeLog!K:L,2,FALSE),"")</f>
        <v>Ovál s ostrými rohy</v>
      </c>
      <c r="L220" s="6" t="str">
        <f>IFERROR(VLOOKUP(K220,ChangeLog!L:N,3,FALSE),"")</f>
        <v>Velký koberec</v>
      </c>
      <c r="M220" s="6" t="s">
        <v>2007</v>
      </c>
      <c r="N220" s="6" t="s">
        <v>2914</v>
      </c>
      <c r="R220" s="6" t="s">
        <v>1899</v>
      </c>
      <c r="S220" s="6" t="s">
        <v>1938</v>
      </c>
      <c r="T220" s="6" t="s">
        <v>2759</v>
      </c>
      <c r="U220" s="6" t="s">
        <v>2691</v>
      </c>
      <c r="V220" s="6" t="s">
        <v>2802</v>
      </c>
      <c r="W220" s="6" t="s">
        <v>1938</v>
      </c>
    </row>
    <row r="221" spans="1:23" ht="60" customHeight="1" x14ac:dyDescent="0.3">
      <c r="A221" s="3" t="s">
        <v>119</v>
      </c>
      <c r="B221" s="4">
        <v>8594013128339</v>
      </c>
      <c r="C221" s="10" t="s">
        <v>2567</v>
      </c>
      <c r="D221" s="6" t="s">
        <v>2031</v>
      </c>
      <c r="E221" s="6" t="s">
        <v>1754</v>
      </c>
      <c r="F221" s="3" t="s">
        <v>1804</v>
      </c>
      <c r="G221" s="6" t="s">
        <v>455</v>
      </c>
      <c r="H221" s="6" t="str">
        <f t="shared" si="3"/>
        <v>Bath mats - GRUND 2019</v>
      </c>
      <c r="J221" s="15" t="s">
        <v>3023</v>
      </c>
      <c r="K221" s="6" t="str">
        <f>IFERROR(VLOOKUP(J221*1,ChangeLog!K:L,2,FALSE),"")</f>
        <v>WC s ostrými hranami</v>
      </c>
      <c r="L221" s="6" t="str">
        <f>IFERROR(VLOOKUP(K221,ChangeLog!L:N,3,FALSE),"")</f>
        <v>S výřezem pro WC</v>
      </c>
      <c r="M221" s="6" t="s">
        <v>2008</v>
      </c>
      <c r="R221" s="6" t="s">
        <v>1897</v>
      </c>
      <c r="S221" s="6" t="s">
        <v>1936</v>
      </c>
      <c r="T221" s="6" t="s">
        <v>2757</v>
      </c>
      <c r="U221" s="6" t="s">
        <v>2689</v>
      </c>
      <c r="V221" s="6" t="s">
        <v>2689</v>
      </c>
      <c r="W221" s="6" t="s">
        <v>1936</v>
      </c>
    </row>
    <row r="222" spans="1:23" ht="60" customHeight="1" x14ac:dyDescent="0.3">
      <c r="A222" s="3" t="s">
        <v>120</v>
      </c>
      <c r="B222" s="4">
        <v>8594013128346</v>
      </c>
      <c r="C222" s="10" t="s">
        <v>2567</v>
      </c>
      <c r="D222" s="6" t="s">
        <v>2165</v>
      </c>
      <c r="E222" s="6" t="s">
        <v>1754</v>
      </c>
      <c r="F222" s="3" t="s">
        <v>1804</v>
      </c>
      <c r="G222" s="6" t="s">
        <v>455</v>
      </c>
      <c r="H222" s="6" t="str">
        <f t="shared" si="3"/>
        <v>Bath mats - GRUND 2019</v>
      </c>
      <c r="J222" s="15" t="s">
        <v>3020</v>
      </c>
      <c r="K222" s="6" t="str">
        <f>IFERROR(VLOOKUP(J222*1,ChangeLog!K:L,2,FALSE),"")</f>
        <v>Bidet s ostrými rohy</v>
      </c>
      <c r="L222" s="6" t="str">
        <f>IFERROR(VLOOKUP(K222,ChangeLog!L:N,3,FALSE),"")</f>
        <v>Malý koberec</v>
      </c>
      <c r="M222" s="6" t="s">
        <v>2010</v>
      </c>
      <c r="R222" s="6" t="s">
        <v>1897</v>
      </c>
      <c r="S222" s="6" t="s">
        <v>1936</v>
      </c>
      <c r="T222" s="6" t="s">
        <v>2757</v>
      </c>
      <c r="U222" s="6" t="s">
        <v>2689</v>
      </c>
      <c r="V222" s="6" t="s">
        <v>2689</v>
      </c>
      <c r="W222" s="6" t="s">
        <v>1936</v>
      </c>
    </row>
    <row r="223" spans="1:23" ht="60" customHeight="1" x14ac:dyDescent="0.3">
      <c r="A223" s="3" t="s">
        <v>121</v>
      </c>
      <c r="B223" s="4">
        <v>8594013128353</v>
      </c>
      <c r="C223" s="10" t="s">
        <v>2567</v>
      </c>
      <c r="D223" s="6" t="s">
        <v>513</v>
      </c>
      <c r="E223" s="6" t="s">
        <v>1754</v>
      </c>
      <c r="F223" s="3" t="s">
        <v>1804</v>
      </c>
      <c r="G223" s="6" t="s">
        <v>455</v>
      </c>
      <c r="H223" s="6" t="str">
        <f t="shared" si="3"/>
        <v>Bath mats - GRUND 2019</v>
      </c>
      <c r="J223" s="15" t="s">
        <v>3021</v>
      </c>
      <c r="K223" s="6" t="str">
        <f>IFERROR(VLOOKUP(J223*1,ChangeLog!K:L,2,FALSE),"")</f>
        <v>Ovál s ostrými rohy</v>
      </c>
      <c r="L223" s="6" t="str">
        <f>IFERROR(VLOOKUP(K223,ChangeLog!L:N,3,FALSE),"")</f>
        <v>Velký koberec</v>
      </c>
      <c r="M223" s="6" t="s">
        <v>2007</v>
      </c>
      <c r="R223" s="6" t="s">
        <v>1898</v>
      </c>
      <c r="S223" s="6" t="s">
        <v>1936</v>
      </c>
      <c r="T223" s="6" t="s">
        <v>2757</v>
      </c>
      <c r="U223" s="6" t="s">
        <v>2689</v>
      </c>
      <c r="V223" s="6" t="s">
        <v>2689</v>
      </c>
      <c r="W223" s="6" t="s">
        <v>1936</v>
      </c>
    </row>
    <row r="224" spans="1:23" ht="60" customHeight="1" x14ac:dyDescent="0.3">
      <c r="A224" s="3" t="s">
        <v>122</v>
      </c>
      <c r="B224" s="4">
        <v>8594013128360</v>
      </c>
      <c r="C224" s="10" t="s">
        <v>2567</v>
      </c>
      <c r="D224" s="6" t="s">
        <v>514</v>
      </c>
      <c r="E224" s="6" t="s">
        <v>1754</v>
      </c>
      <c r="F224" s="3" t="s">
        <v>1804</v>
      </c>
      <c r="G224" s="6" t="s">
        <v>455</v>
      </c>
      <c r="H224" s="6" t="str">
        <f t="shared" si="3"/>
        <v>Bath mats - GRUND 2019</v>
      </c>
      <c r="J224" s="15" t="s">
        <v>3021</v>
      </c>
      <c r="K224" s="6" t="str">
        <f>IFERROR(VLOOKUP(J224*1,ChangeLog!K:L,2,FALSE),"")</f>
        <v>Ovál s ostrými rohy</v>
      </c>
      <c r="L224" s="6" t="str">
        <f>IFERROR(VLOOKUP(K224,ChangeLog!L:N,3,FALSE),"")</f>
        <v>Velký koberec</v>
      </c>
      <c r="M224" s="6" t="s">
        <v>2007</v>
      </c>
      <c r="R224" s="6" t="s">
        <v>1899</v>
      </c>
      <c r="S224" s="6" t="s">
        <v>1936</v>
      </c>
      <c r="T224" s="6" t="s">
        <v>2757</v>
      </c>
      <c r="U224" s="6" t="s">
        <v>2689</v>
      </c>
      <c r="V224" s="6" t="s">
        <v>2689</v>
      </c>
      <c r="W224" s="6" t="s">
        <v>1936</v>
      </c>
    </row>
    <row r="225" spans="1:23" ht="60" customHeight="1" x14ac:dyDescent="0.3">
      <c r="A225" s="3" t="s">
        <v>123</v>
      </c>
      <c r="B225" s="4">
        <v>8594013128377</v>
      </c>
      <c r="C225" s="10" t="s">
        <v>2567</v>
      </c>
      <c r="D225" s="6" t="s">
        <v>2032</v>
      </c>
      <c r="E225" s="6" t="s">
        <v>1754</v>
      </c>
      <c r="F225" s="3" t="s">
        <v>1804</v>
      </c>
      <c r="G225" s="6" t="s">
        <v>455</v>
      </c>
      <c r="H225" s="6" t="str">
        <f t="shared" si="3"/>
        <v>Bath mats - GRUND 2019</v>
      </c>
      <c r="J225" s="15" t="s">
        <v>3023</v>
      </c>
      <c r="K225" s="6" t="str">
        <f>IFERROR(VLOOKUP(J225*1,ChangeLog!K:L,2,FALSE),"")</f>
        <v>WC s ostrými hranami</v>
      </c>
      <c r="L225" s="6" t="str">
        <f>IFERROR(VLOOKUP(K225,ChangeLog!L:N,3,FALSE),"")</f>
        <v>S výřezem pro WC</v>
      </c>
      <c r="M225" s="6" t="s">
        <v>2008</v>
      </c>
      <c r="R225" s="6" t="s">
        <v>1897</v>
      </c>
      <c r="S225" s="6" t="s">
        <v>1944</v>
      </c>
      <c r="T225" s="6" t="s">
        <v>2762</v>
      </c>
      <c r="U225" s="6" t="s">
        <v>2696</v>
      </c>
      <c r="V225" s="6" t="s">
        <v>2808</v>
      </c>
      <c r="W225" s="6" t="s">
        <v>1944</v>
      </c>
    </row>
    <row r="226" spans="1:23" ht="60" customHeight="1" x14ac:dyDescent="0.3">
      <c r="A226" s="3" t="s">
        <v>124</v>
      </c>
      <c r="B226" s="4">
        <v>8594013128384</v>
      </c>
      <c r="C226" s="10" t="s">
        <v>2567</v>
      </c>
      <c r="D226" s="6" t="s">
        <v>2166</v>
      </c>
      <c r="E226" s="6" t="s">
        <v>1754</v>
      </c>
      <c r="F226" s="3" t="s">
        <v>1804</v>
      </c>
      <c r="G226" s="6" t="s">
        <v>455</v>
      </c>
      <c r="H226" s="6" t="str">
        <f t="shared" si="3"/>
        <v>Bath mats - GRUND 2019</v>
      </c>
      <c r="J226" s="15" t="s">
        <v>3020</v>
      </c>
      <c r="K226" s="6" t="str">
        <f>IFERROR(VLOOKUP(J226*1,ChangeLog!K:L,2,FALSE),"")</f>
        <v>Bidet s ostrými rohy</v>
      </c>
      <c r="L226" s="6" t="str">
        <f>IFERROR(VLOOKUP(K226,ChangeLog!L:N,3,FALSE),"")</f>
        <v>Malý koberec</v>
      </c>
      <c r="M226" s="6" t="s">
        <v>2010</v>
      </c>
      <c r="R226" s="6" t="s">
        <v>1897</v>
      </c>
      <c r="S226" s="6" t="s">
        <v>1944</v>
      </c>
      <c r="T226" s="6" t="s">
        <v>2762</v>
      </c>
      <c r="U226" s="6" t="s">
        <v>2696</v>
      </c>
      <c r="V226" s="6" t="s">
        <v>2808</v>
      </c>
      <c r="W226" s="6" t="s">
        <v>1944</v>
      </c>
    </row>
    <row r="227" spans="1:23" ht="60" customHeight="1" x14ac:dyDescent="0.3">
      <c r="A227" s="3" t="s">
        <v>125</v>
      </c>
      <c r="B227" s="4">
        <v>8594013128391</v>
      </c>
      <c r="C227" s="10" t="s">
        <v>2567</v>
      </c>
      <c r="D227" s="6" t="s">
        <v>515</v>
      </c>
      <c r="E227" s="6" t="s">
        <v>1754</v>
      </c>
      <c r="F227" s="3" t="s">
        <v>1804</v>
      </c>
      <c r="G227" s="6" t="s">
        <v>455</v>
      </c>
      <c r="H227" s="6" t="str">
        <f t="shared" si="3"/>
        <v>Bath mats - GRUND 2019</v>
      </c>
      <c r="J227" s="15" t="s">
        <v>3021</v>
      </c>
      <c r="K227" s="6" t="str">
        <f>IFERROR(VLOOKUP(J227*1,ChangeLog!K:L,2,FALSE),"")</f>
        <v>Ovál s ostrými rohy</v>
      </c>
      <c r="L227" s="6" t="str">
        <f>IFERROR(VLOOKUP(K227,ChangeLog!L:N,3,FALSE),"")</f>
        <v>Velký koberec</v>
      </c>
      <c r="M227" s="6" t="s">
        <v>2007</v>
      </c>
      <c r="R227" s="6" t="s">
        <v>1898</v>
      </c>
      <c r="S227" s="6" t="s">
        <v>1944</v>
      </c>
      <c r="T227" s="6" t="s">
        <v>2762</v>
      </c>
      <c r="U227" s="6" t="s">
        <v>2696</v>
      </c>
      <c r="V227" s="6" t="s">
        <v>2808</v>
      </c>
      <c r="W227" s="6" t="s">
        <v>1944</v>
      </c>
    </row>
    <row r="228" spans="1:23" ht="60" customHeight="1" x14ac:dyDescent="0.3">
      <c r="A228" s="3" t="s">
        <v>126</v>
      </c>
      <c r="B228" s="4">
        <v>8594013128407</v>
      </c>
      <c r="C228" s="10" t="s">
        <v>2567</v>
      </c>
      <c r="D228" s="6" t="s">
        <v>516</v>
      </c>
      <c r="E228" s="6" t="s">
        <v>1754</v>
      </c>
      <c r="F228" s="3" t="s">
        <v>1804</v>
      </c>
      <c r="G228" s="6" t="s">
        <v>455</v>
      </c>
      <c r="H228" s="6" t="str">
        <f t="shared" si="3"/>
        <v>Bath mats - GRUND 2019</v>
      </c>
      <c r="J228" s="15" t="s">
        <v>3021</v>
      </c>
      <c r="K228" s="6" t="str">
        <f>IFERROR(VLOOKUP(J228*1,ChangeLog!K:L,2,FALSE),"")</f>
        <v>Ovál s ostrými rohy</v>
      </c>
      <c r="L228" s="6" t="str">
        <f>IFERROR(VLOOKUP(K228,ChangeLog!L:N,3,FALSE),"")</f>
        <v>Velký koberec</v>
      </c>
      <c r="M228" s="6" t="s">
        <v>2007</v>
      </c>
      <c r="R228" s="6" t="s">
        <v>1899</v>
      </c>
      <c r="S228" s="6" t="s">
        <v>1944</v>
      </c>
      <c r="T228" s="6" t="s">
        <v>2762</v>
      </c>
      <c r="U228" s="6" t="s">
        <v>2696</v>
      </c>
      <c r="V228" s="6" t="s">
        <v>2808</v>
      </c>
      <c r="W228" s="6" t="s">
        <v>1944</v>
      </c>
    </row>
    <row r="229" spans="1:23" ht="60" customHeight="1" x14ac:dyDescent="0.3">
      <c r="A229" s="3" t="s">
        <v>127</v>
      </c>
      <c r="B229" s="4">
        <v>8594013128414</v>
      </c>
      <c r="C229" s="10" t="s">
        <v>2567</v>
      </c>
      <c r="D229" s="6" t="s">
        <v>2033</v>
      </c>
      <c r="E229" s="6" t="s">
        <v>1754</v>
      </c>
      <c r="F229" s="3" t="s">
        <v>1804</v>
      </c>
      <c r="G229" s="6" t="s">
        <v>455</v>
      </c>
      <c r="H229" s="6" t="str">
        <f t="shared" si="3"/>
        <v>Bath mats - GRUND 2019</v>
      </c>
      <c r="J229" s="15" t="s">
        <v>3023</v>
      </c>
      <c r="K229" s="6" t="str">
        <f>IFERROR(VLOOKUP(J229*1,ChangeLog!K:L,2,FALSE),"")</f>
        <v>WC s ostrými hranami</v>
      </c>
      <c r="L229" s="6" t="str">
        <f>IFERROR(VLOOKUP(K229,ChangeLog!L:N,3,FALSE),"")</f>
        <v>S výřezem pro WC</v>
      </c>
      <c r="M229" s="6" t="s">
        <v>2008</v>
      </c>
      <c r="R229" s="6" t="s">
        <v>1897</v>
      </c>
      <c r="S229" s="6" t="s">
        <v>1947</v>
      </c>
      <c r="T229" s="6" t="s">
        <v>2766</v>
      </c>
      <c r="U229" s="6" t="s">
        <v>2701</v>
      </c>
      <c r="V229" s="6" t="s">
        <v>2812</v>
      </c>
      <c r="W229" s="6" t="s">
        <v>1947</v>
      </c>
    </row>
    <row r="230" spans="1:23" ht="60" customHeight="1" x14ac:dyDescent="0.3">
      <c r="A230" s="3" t="s">
        <v>128</v>
      </c>
      <c r="B230" s="4">
        <v>8594013128421</v>
      </c>
      <c r="C230" s="10" t="s">
        <v>2567</v>
      </c>
      <c r="D230" s="6" t="s">
        <v>2167</v>
      </c>
      <c r="E230" s="6" t="s">
        <v>1754</v>
      </c>
      <c r="F230" s="3" t="s">
        <v>1804</v>
      </c>
      <c r="G230" s="6" t="s">
        <v>455</v>
      </c>
      <c r="H230" s="6" t="str">
        <f t="shared" si="3"/>
        <v>Bath mats - GRUND 2019</v>
      </c>
      <c r="J230" s="15" t="s">
        <v>3020</v>
      </c>
      <c r="K230" s="6" t="str">
        <f>IFERROR(VLOOKUP(J230*1,ChangeLog!K:L,2,FALSE),"")</f>
        <v>Bidet s ostrými rohy</v>
      </c>
      <c r="L230" s="6" t="str">
        <f>IFERROR(VLOOKUP(K230,ChangeLog!L:N,3,FALSE),"")</f>
        <v>Malý koberec</v>
      </c>
      <c r="M230" s="6" t="s">
        <v>2010</v>
      </c>
      <c r="R230" s="6" t="s">
        <v>1897</v>
      </c>
      <c r="S230" s="6" t="s">
        <v>1947</v>
      </c>
      <c r="T230" s="6" t="s">
        <v>2766</v>
      </c>
      <c r="U230" s="6" t="s">
        <v>2701</v>
      </c>
      <c r="V230" s="6" t="s">
        <v>2812</v>
      </c>
      <c r="W230" s="6" t="s">
        <v>1947</v>
      </c>
    </row>
    <row r="231" spans="1:23" ht="60" customHeight="1" x14ac:dyDescent="0.3">
      <c r="A231" s="3" t="s">
        <v>129</v>
      </c>
      <c r="B231" s="4">
        <v>8594013128438</v>
      </c>
      <c r="C231" s="10" t="s">
        <v>2567</v>
      </c>
      <c r="D231" s="6" t="s">
        <v>517</v>
      </c>
      <c r="E231" s="6" t="s">
        <v>1754</v>
      </c>
      <c r="F231" s="3" t="s">
        <v>1804</v>
      </c>
      <c r="G231" s="6" t="s">
        <v>455</v>
      </c>
      <c r="H231" s="6" t="str">
        <f t="shared" si="3"/>
        <v>Bath mats - GRUND 2019</v>
      </c>
      <c r="J231" s="15" t="s">
        <v>3021</v>
      </c>
      <c r="K231" s="6" t="str">
        <f>IFERROR(VLOOKUP(J231*1,ChangeLog!K:L,2,FALSE),"")</f>
        <v>Ovál s ostrými rohy</v>
      </c>
      <c r="L231" s="6" t="str">
        <f>IFERROR(VLOOKUP(K231,ChangeLog!L:N,3,FALSE),"")</f>
        <v>Velký koberec</v>
      </c>
      <c r="M231" s="6" t="s">
        <v>2007</v>
      </c>
      <c r="R231" s="6" t="s">
        <v>1898</v>
      </c>
      <c r="S231" s="6" t="s">
        <v>1947</v>
      </c>
      <c r="T231" s="6" t="s">
        <v>2766</v>
      </c>
      <c r="U231" s="6" t="s">
        <v>2701</v>
      </c>
      <c r="V231" s="6" t="s">
        <v>2812</v>
      </c>
      <c r="W231" s="6" t="s">
        <v>1947</v>
      </c>
    </row>
    <row r="232" spans="1:23" ht="60" customHeight="1" x14ac:dyDescent="0.3">
      <c r="A232" s="3" t="s">
        <v>130</v>
      </c>
      <c r="B232" s="4">
        <v>8594013128445</v>
      </c>
      <c r="C232" s="10" t="s">
        <v>2567</v>
      </c>
      <c r="D232" s="6" t="s">
        <v>518</v>
      </c>
      <c r="E232" s="6" t="s">
        <v>1754</v>
      </c>
      <c r="F232" s="3" t="s">
        <v>1804</v>
      </c>
      <c r="G232" s="6" t="s">
        <v>455</v>
      </c>
      <c r="H232" s="6" t="str">
        <f t="shared" si="3"/>
        <v>Bath mats - GRUND 2019</v>
      </c>
      <c r="J232" s="15" t="s">
        <v>3021</v>
      </c>
      <c r="K232" s="6" t="str">
        <f>IFERROR(VLOOKUP(J232*1,ChangeLog!K:L,2,FALSE),"")</f>
        <v>Ovál s ostrými rohy</v>
      </c>
      <c r="L232" s="6" t="str">
        <f>IFERROR(VLOOKUP(K232,ChangeLog!L:N,3,FALSE),"")</f>
        <v>Velký koberec</v>
      </c>
      <c r="M232" s="6" t="s">
        <v>2007</v>
      </c>
      <c r="R232" s="6" t="s">
        <v>1899</v>
      </c>
      <c r="S232" s="6" t="s">
        <v>1947</v>
      </c>
      <c r="T232" s="6" t="s">
        <v>2766</v>
      </c>
      <c r="U232" s="6" t="s">
        <v>2701</v>
      </c>
      <c r="V232" s="6" t="s">
        <v>2812</v>
      </c>
      <c r="W232" s="6" t="s">
        <v>1947</v>
      </c>
    </row>
    <row r="233" spans="1:23" ht="60" customHeight="1" x14ac:dyDescent="0.3">
      <c r="A233" s="3" t="s">
        <v>131</v>
      </c>
      <c r="B233" s="4">
        <v>8594013128452</v>
      </c>
      <c r="C233" s="10" t="s">
        <v>2567</v>
      </c>
      <c r="D233" s="6" t="s">
        <v>2034</v>
      </c>
      <c r="E233" s="6" t="s">
        <v>1754</v>
      </c>
      <c r="F233" s="3" t="s">
        <v>1804</v>
      </c>
      <c r="G233" s="6" t="s">
        <v>455</v>
      </c>
      <c r="H233" s="6" t="str">
        <f t="shared" si="3"/>
        <v>Bath mats - GRUND 2019</v>
      </c>
      <c r="J233" s="15" t="s">
        <v>3023</v>
      </c>
      <c r="K233" s="6" t="str">
        <f>IFERROR(VLOOKUP(J233*1,ChangeLog!K:L,2,FALSE),"")</f>
        <v>WC s ostrými hranami</v>
      </c>
      <c r="L233" s="6" t="str">
        <f>IFERROR(VLOOKUP(K233,ChangeLog!L:N,3,FALSE),"")</f>
        <v>S výřezem pro WC</v>
      </c>
      <c r="M233" s="6" t="s">
        <v>2008</v>
      </c>
      <c r="R233" s="6" t="s">
        <v>1897</v>
      </c>
      <c r="S233" s="6" t="s">
        <v>1935</v>
      </c>
      <c r="T233" s="6" t="s">
        <v>2688</v>
      </c>
      <c r="U233" s="6" t="s">
        <v>1962</v>
      </c>
      <c r="V233" s="6" t="s">
        <v>2800</v>
      </c>
      <c r="W233" s="6" t="s">
        <v>1935</v>
      </c>
    </row>
    <row r="234" spans="1:23" ht="60" customHeight="1" x14ac:dyDescent="0.3">
      <c r="A234" s="3" t="s">
        <v>132</v>
      </c>
      <c r="B234" s="4">
        <v>8594013128469</v>
      </c>
      <c r="C234" s="10" t="s">
        <v>2567</v>
      </c>
      <c r="D234" s="6" t="s">
        <v>2168</v>
      </c>
      <c r="E234" s="6" t="s">
        <v>1754</v>
      </c>
      <c r="F234" s="3" t="s">
        <v>1804</v>
      </c>
      <c r="G234" s="6" t="s">
        <v>455</v>
      </c>
      <c r="H234" s="6" t="str">
        <f t="shared" si="3"/>
        <v>Bath mats - GRUND 2019</v>
      </c>
      <c r="J234" s="15" t="s">
        <v>3020</v>
      </c>
      <c r="K234" s="6" t="str">
        <f>IFERROR(VLOOKUP(J234*1,ChangeLog!K:L,2,FALSE),"")</f>
        <v>Bidet s ostrými rohy</v>
      </c>
      <c r="L234" s="6" t="str">
        <f>IFERROR(VLOOKUP(K234,ChangeLog!L:N,3,FALSE),"")</f>
        <v>Malý koberec</v>
      </c>
      <c r="M234" s="6" t="s">
        <v>2010</v>
      </c>
      <c r="R234" s="6" t="s">
        <v>1897</v>
      </c>
      <c r="S234" s="6" t="s">
        <v>1935</v>
      </c>
      <c r="T234" s="6" t="s">
        <v>2688</v>
      </c>
      <c r="U234" s="6" t="s">
        <v>1962</v>
      </c>
      <c r="V234" s="6" t="s">
        <v>2800</v>
      </c>
      <c r="W234" s="6" t="s">
        <v>1935</v>
      </c>
    </row>
    <row r="235" spans="1:23" ht="60" customHeight="1" x14ac:dyDescent="0.3">
      <c r="A235" s="3" t="s">
        <v>133</v>
      </c>
      <c r="B235" s="4">
        <v>8594013128476</v>
      </c>
      <c r="C235" s="10" t="s">
        <v>2567</v>
      </c>
      <c r="D235" s="6" t="s">
        <v>519</v>
      </c>
      <c r="E235" s="6" t="s">
        <v>1754</v>
      </c>
      <c r="F235" s="3" t="s">
        <v>1804</v>
      </c>
      <c r="G235" s="6" t="s">
        <v>455</v>
      </c>
      <c r="H235" s="6" t="str">
        <f t="shared" si="3"/>
        <v>Bath mats - GRUND 2019</v>
      </c>
      <c r="J235" s="15" t="s">
        <v>3021</v>
      </c>
      <c r="K235" s="6" t="str">
        <f>IFERROR(VLOOKUP(J235*1,ChangeLog!K:L,2,FALSE),"")</f>
        <v>Ovál s ostrými rohy</v>
      </c>
      <c r="L235" s="6" t="str">
        <f>IFERROR(VLOOKUP(K235,ChangeLog!L:N,3,FALSE),"")</f>
        <v>Velký koberec</v>
      </c>
      <c r="M235" s="6" t="s">
        <v>2007</v>
      </c>
      <c r="R235" s="6" t="s">
        <v>1898</v>
      </c>
      <c r="S235" s="6" t="s">
        <v>1935</v>
      </c>
      <c r="T235" s="6" t="s">
        <v>2688</v>
      </c>
      <c r="U235" s="6" t="s">
        <v>1962</v>
      </c>
      <c r="V235" s="6" t="s">
        <v>2800</v>
      </c>
      <c r="W235" s="6" t="s">
        <v>1935</v>
      </c>
    </row>
    <row r="236" spans="1:23" ht="60" customHeight="1" x14ac:dyDescent="0.3">
      <c r="A236" s="3" t="s">
        <v>134</v>
      </c>
      <c r="B236" s="4">
        <v>8594013128483</v>
      </c>
      <c r="C236" s="10" t="s">
        <v>2567</v>
      </c>
      <c r="D236" s="6" t="s">
        <v>520</v>
      </c>
      <c r="E236" s="6" t="s">
        <v>1754</v>
      </c>
      <c r="F236" s="3" t="s">
        <v>1804</v>
      </c>
      <c r="G236" s="6" t="s">
        <v>455</v>
      </c>
      <c r="H236" s="6" t="str">
        <f t="shared" si="3"/>
        <v>Bath mats - GRUND 2019</v>
      </c>
      <c r="J236" s="15" t="s">
        <v>3021</v>
      </c>
      <c r="K236" s="6" t="str">
        <f>IFERROR(VLOOKUP(J236*1,ChangeLog!K:L,2,FALSE),"")</f>
        <v>Ovál s ostrými rohy</v>
      </c>
      <c r="L236" s="6" t="str">
        <f>IFERROR(VLOOKUP(K236,ChangeLog!L:N,3,FALSE),"")</f>
        <v>Velký koberec</v>
      </c>
      <c r="M236" s="6" t="s">
        <v>2007</v>
      </c>
      <c r="R236" s="6" t="s">
        <v>1899</v>
      </c>
      <c r="S236" s="6" t="s">
        <v>1935</v>
      </c>
      <c r="T236" s="6" t="s">
        <v>2688</v>
      </c>
      <c r="U236" s="6" t="s">
        <v>1962</v>
      </c>
      <c r="V236" s="6" t="s">
        <v>2800</v>
      </c>
      <c r="W236" s="6" t="s">
        <v>1935</v>
      </c>
    </row>
    <row r="237" spans="1:23" ht="60" customHeight="1" x14ac:dyDescent="0.3">
      <c r="A237" s="3" t="s">
        <v>777</v>
      </c>
      <c r="B237" s="4">
        <v>8594013155786</v>
      </c>
      <c r="C237" s="10" t="s">
        <v>2568</v>
      </c>
      <c r="D237" s="6" t="s">
        <v>2514</v>
      </c>
      <c r="E237" s="6" t="s">
        <v>1754</v>
      </c>
      <c r="F237" s="3" t="s">
        <v>1805</v>
      </c>
      <c r="G237" s="6" t="s">
        <v>1780</v>
      </c>
      <c r="H237" s="6" t="str">
        <f t="shared" si="3"/>
        <v>Mandalas - GRUND 2019 new</v>
      </c>
      <c r="J237" s="15" t="s">
        <v>3027</v>
      </c>
      <c r="K237" s="6" t="str">
        <f>IFERROR(VLOOKUP(J237*1,ChangeLog!K:L,2,FALSE),"")</f>
        <v>Kruh</v>
      </c>
      <c r="L237" s="6" t="str">
        <f>IFERROR(VLOOKUP(K237,ChangeLog!L:N,3,FALSE),"")</f>
        <v>Kruh</v>
      </c>
      <c r="M237" s="6" t="s">
        <v>2497</v>
      </c>
      <c r="R237" s="6" t="s">
        <v>1931</v>
      </c>
      <c r="S237" s="6" t="s">
        <v>1938</v>
      </c>
      <c r="T237" s="6" t="s">
        <v>2759</v>
      </c>
      <c r="U237" s="6" t="s">
        <v>2691</v>
      </c>
      <c r="V237" s="6" t="s">
        <v>2802</v>
      </c>
      <c r="W237" s="6" t="s">
        <v>1938</v>
      </c>
    </row>
    <row r="238" spans="1:23" ht="60" customHeight="1" x14ac:dyDescent="0.3">
      <c r="A238" s="3" t="s">
        <v>778</v>
      </c>
      <c r="B238" s="4">
        <v>8594013155793</v>
      </c>
      <c r="C238" s="10" t="s">
        <v>2568</v>
      </c>
      <c r="D238" s="6" t="s">
        <v>2515</v>
      </c>
      <c r="E238" s="6" t="s">
        <v>1754</v>
      </c>
      <c r="F238" s="3" t="s">
        <v>1805</v>
      </c>
      <c r="G238" s="6" t="s">
        <v>1780</v>
      </c>
      <c r="H238" s="6" t="str">
        <f t="shared" si="3"/>
        <v>Mandalas - GRUND 2019 new</v>
      </c>
      <c r="J238" s="15" t="s">
        <v>3027</v>
      </c>
      <c r="K238" s="6" t="str">
        <f>IFERROR(VLOOKUP(J238*1,ChangeLog!K:L,2,FALSE),"")</f>
        <v>Kruh</v>
      </c>
      <c r="L238" s="6" t="str">
        <f>IFERROR(VLOOKUP(K238,ChangeLog!L:N,3,FALSE),"")</f>
        <v>Kruh</v>
      </c>
      <c r="M238" s="6" t="s">
        <v>2497</v>
      </c>
      <c r="R238" s="6" t="s">
        <v>2111</v>
      </c>
      <c r="S238" s="6" t="s">
        <v>1938</v>
      </c>
      <c r="T238" s="6" t="s">
        <v>2759</v>
      </c>
      <c r="U238" s="6" t="s">
        <v>2691</v>
      </c>
      <c r="V238" s="6" t="s">
        <v>2802</v>
      </c>
      <c r="W238" s="6" t="s">
        <v>1938</v>
      </c>
    </row>
    <row r="239" spans="1:23" ht="60" customHeight="1" x14ac:dyDescent="0.3">
      <c r="A239" s="3" t="s">
        <v>135</v>
      </c>
      <c r="B239" s="4">
        <v>8590507345565</v>
      </c>
      <c r="C239" s="10" t="s">
        <v>2569</v>
      </c>
      <c r="D239" s="6" t="s">
        <v>2169</v>
      </c>
      <c r="E239" s="6" t="s">
        <v>1754</v>
      </c>
      <c r="F239" s="3" t="s">
        <v>1804</v>
      </c>
      <c r="G239" s="6" t="s">
        <v>455</v>
      </c>
      <c r="H239" s="6" t="str">
        <f t="shared" si="3"/>
        <v>Bath mats - GRUND 2019</v>
      </c>
      <c r="J239" s="15" t="s">
        <v>3020</v>
      </c>
      <c r="K239" s="6" t="str">
        <f>IFERROR(VLOOKUP(J239*1,ChangeLog!K:L,2,FALSE),"")</f>
        <v>Bidet s ostrými rohy</v>
      </c>
      <c r="L239" s="6" t="str">
        <f>IFERROR(VLOOKUP(K239,ChangeLog!L:N,3,FALSE),"")</f>
        <v>Malý koberec</v>
      </c>
      <c r="M239" s="6" t="s">
        <v>2010</v>
      </c>
      <c r="R239" s="6" t="s">
        <v>1897</v>
      </c>
      <c r="S239" s="6" t="s">
        <v>1936</v>
      </c>
      <c r="T239" s="6" t="s">
        <v>2757</v>
      </c>
      <c r="U239" s="6" t="s">
        <v>2689</v>
      </c>
      <c r="V239" s="6" t="s">
        <v>2689</v>
      </c>
      <c r="W239" s="6" t="s">
        <v>1936</v>
      </c>
    </row>
    <row r="240" spans="1:23" ht="60" customHeight="1" x14ac:dyDescent="0.3">
      <c r="A240" s="3" t="s">
        <v>136</v>
      </c>
      <c r="B240" s="4">
        <v>8590507345572</v>
      </c>
      <c r="C240" s="10" t="s">
        <v>2569</v>
      </c>
      <c r="D240" s="6" t="s">
        <v>521</v>
      </c>
      <c r="E240" s="6" t="s">
        <v>1754</v>
      </c>
      <c r="F240" s="3" t="s">
        <v>1804</v>
      </c>
      <c r="G240" s="6" t="s">
        <v>455</v>
      </c>
      <c r="H240" s="6" t="str">
        <f t="shared" si="3"/>
        <v>Bath mats - GRUND 2019</v>
      </c>
      <c r="J240" s="15" t="s">
        <v>3021</v>
      </c>
      <c r="K240" s="6" t="str">
        <f>IFERROR(VLOOKUP(J240*1,ChangeLog!K:L,2,FALSE),"")</f>
        <v>Ovál s ostrými rohy</v>
      </c>
      <c r="L240" s="6" t="str">
        <f>IFERROR(VLOOKUP(K240,ChangeLog!L:N,3,FALSE),"")</f>
        <v>Velký koberec</v>
      </c>
      <c r="M240" s="6" t="s">
        <v>2007</v>
      </c>
      <c r="R240" s="6" t="s">
        <v>1898</v>
      </c>
      <c r="S240" s="6" t="s">
        <v>1936</v>
      </c>
      <c r="T240" s="6" t="s">
        <v>2757</v>
      </c>
      <c r="U240" s="6" t="s">
        <v>2689</v>
      </c>
      <c r="V240" s="6" t="s">
        <v>2689</v>
      </c>
      <c r="W240" s="6" t="s">
        <v>1936</v>
      </c>
    </row>
    <row r="241" spans="1:23" ht="60" customHeight="1" x14ac:dyDescent="0.3">
      <c r="A241" s="3" t="s">
        <v>137</v>
      </c>
      <c r="B241" s="4">
        <v>8590507345589</v>
      </c>
      <c r="C241" s="10" t="s">
        <v>2569</v>
      </c>
      <c r="D241" s="6" t="s">
        <v>522</v>
      </c>
      <c r="E241" s="6" t="s">
        <v>1754</v>
      </c>
      <c r="F241" s="3" t="s">
        <v>1804</v>
      </c>
      <c r="G241" s="6" t="s">
        <v>455</v>
      </c>
      <c r="H241" s="6" t="str">
        <f t="shared" si="3"/>
        <v>Bath mats - GRUND 2019</v>
      </c>
      <c r="J241" s="15" t="s">
        <v>3021</v>
      </c>
      <c r="K241" s="6" t="str">
        <f>IFERROR(VLOOKUP(J241*1,ChangeLog!K:L,2,FALSE),"")</f>
        <v>Ovál s ostrými rohy</v>
      </c>
      <c r="L241" s="6" t="str">
        <f>IFERROR(VLOOKUP(K241,ChangeLog!L:N,3,FALSE),"")</f>
        <v>Velký koberec</v>
      </c>
      <c r="M241" s="6" t="s">
        <v>2007</v>
      </c>
      <c r="R241" s="6" t="s">
        <v>1899</v>
      </c>
      <c r="S241" s="6" t="s">
        <v>1936</v>
      </c>
      <c r="T241" s="6" t="s">
        <v>2757</v>
      </c>
      <c r="U241" s="6" t="s">
        <v>2689</v>
      </c>
      <c r="V241" s="6" t="s">
        <v>2689</v>
      </c>
      <c r="W241" s="6" t="s">
        <v>1936</v>
      </c>
    </row>
    <row r="242" spans="1:23" ht="60" customHeight="1" x14ac:dyDescent="0.3">
      <c r="A242" s="3" t="s">
        <v>138</v>
      </c>
      <c r="B242" s="4">
        <v>8590507345596</v>
      </c>
      <c r="C242" s="10" t="s">
        <v>2569</v>
      </c>
      <c r="D242" s="6" t="s">
        <v>2170</v>
      </c>
      <c r="E242" s="6" t="s">
        <v>1754</v>
      </c>
      <c r="F242" s="3" t="s">
        <v>1804</v>
      </c>
      <c r="G242" s="6" t="s">
        <v>455</v>
      </c>
      <c r="H242" s="6" t="str">
        <f t="shared" si="3"/>
        <v>Bath mats - GRUND 2019</v>
      </c>
      <c r="J242" s="15" t="s">
        <v>3020</v>
      </c>
      <c r="K242" s="6" t="str">
        <f>IFERROR(VLOOKUP(J242*1,ChangeLog!K:L,2,FALSE),"")</f>
        <v>Bidet s ostrými rohy</v>
      </c>
      <c r="L242" s="6" t="str">
        <f>IFERROR(VLOOKUP(K242,ChangeLog!L:N,3,FALSE),"")</f>
        <v>Malý koberec</v>
      </c>
      <c r="M242" s="6" t="s">
        <v>2010</v>
      </c>
      <c r="R242" s="6" t="s">
        <v>1897</v>
      </c>
      <c r="S242" s="6" t="s">
        <v>1944</v>
      </c>
      <c r="T242" s="6" t="s">
        <v>2762</v>
      </c>
      <c r="U242" s="6" t="s">
        <v>2696</v>
      </c>
      <c r="V242" s="6" t="s">
        <v>2808</v>
      </c>
      <c r="W242" s="6" t="s">
        <v>1944</v>
      </c>
    </row>
    <row r="243" spans="1:23" ht="60" customHeight="1" x14ac:dyDescent="0.3">
      <c r="A243" s="3" t="s">
        <v>139</v>
      </c>
      <c r="B243" s="4">
        <v>8590507345602</v>
      </c>
      <c r="C243" s="10" t="s">
        <v>2569</v>
      </c>
      <c r="D243" s="6" t="s">
        <v>523</v>
      </c>
      <c r="E243" s="6" t="s">
        <v>1754</v>
      </c>
      <c r="F243" s="3" t="s">
        <v>1804</v>
      </c>
      <c r="G243" s="6" t="s">
        <v>455</v>
      </c>
      <c r="H243" s="6" t="str">
        <f t="shared" si="3"/>
        <v>Bath mats - GRUND 2019</v>
      </c>
      <c r="J243" s="15" t="s">
        <v>3021</v>
      </c>
      <c r="K243" s="6" t="str">
        <f>IFERROR(VLOOKUP(J243*1,ChangeLog!K:L,2,FALSE),"")</f>
        <v>Ovál s ostrými rohy</v>
      </c>
      <c r="L243" s="6" t="str">
        <f>IFERROR(VLOOKUP(K243,ChangeLog!L:N,3,FALSE),"")</f>
        <v>Velký koberec</v>
      </c>
      <c r="M243" s="6" t="s">
        <v>2007</v>
      </c>
      <c r="R243" s="6" t="s">
        <v>1898</v>
      </c>
      <c r="S243" s="6" t="s">
        <v>1944</v>
      </c>
      <c r="T243" s="6" t="s">
        <v>2762</v>
      </c>
      <c r="U243" s="6" t="s">
        <v>2696</v>
      </c>
      <c r="V243" s="6" t="s">
        <v>2808</v>
      </c>
      <c r="W243" s="6" t="s">
        <v>1944</v>
      </c>
    </row>
    <row r="244" spans="1:23" ht="60" customHeight="1" x14ac:dyDescent="0.3">
      <c r="A244" s="3" t="s">
        <v>140</v>
      </c>
      <c r="B244" s="4">
        <v>8590507345619</v>
      </c>
      <c r="C244" s="10" t="s">
        <v>2569</v>
      </c>
      <c r="D244" s="6" t="s">
        <v>524</v>
      </c>
      <c r="E244" s="6" t="s">
        <v>1754</v>
      </c>
      <c r="F244" s="3" t="s">
        <v>1804</v>
      </c>
      <c r="G244" s="6" t="s">
        <v>455</v>
      </c>
      <c r="H244" s="6" t="str">
        <f t="shared" si="3"/>
        <v>Bath mats - GRUND 2019</v>
      </c>
      <c r="J244" s="15" t="s">
        <v>3021</v>
      </c>
      <c r="K244" s="6" t="str">
        <f>IFERROR(VLOOKUP(J244*1,ChangeLog!K:L,2,FALSE),"")</f>
        <v>Ovál s ostrými rohy</v>
      </c>
      <c r="L244" s="6" t="str">
        <f>IFERROR(VLOOKUP(K244,ChangeLog!L:N,3,FALSE),"")</f>
        <v>Velký koberec</v>
      </c>
      <c r="M244" s="6" t="s">
        <v>2007</v>
      </c>
      <c r="R244" s="6" t="s">
        <v>1899</v>
      </c>
      <c r="S244" s="6" t="s">
        <v>1944</v>
      </c>
      <c r="T244" s="6" t="s">
        <v>2762</v>
      </c>
      <c r="U244" s="6" t="s">
        <v>2696</v>
      </c>
      <c r="V244" s="6" t="s">
        <v>2808</v>
      </c>
      <c r="W244" s="6" t="s">
        <v>1944</v>
      </c>
    </row>
    <row r="245" spans="1:23" ht="60" customHeight="1" x14ac:dyDescent="0.3">
      <c r="A245" s="3" t="s">
        <v>141</v>
      </c>
      <c r="B245" s="4">
        <v>8590507345626</v>
      </c>
      <c r="C245" s="10" t="s">
        <v>2569</v>
      </c>
      <c r="D245" s="6" t="s">
        <v>2171</v>
      </c>
      <c r="E245" s="6" t="s">
        <v>1754</v>
      </c>
      <c r="F245" s="3" t="s">
        <v>1804</v>
      </c>
      <c r="G245" s="6" t="s">
        <v>455</v>
      </c>
      <c r="H245" s="6" t="str">
        <f t="shared" si="3"/>
        <v>Bath mats - GRUND 2019</v>
      </c>
      <c r="J245" s="15" t="s">
        <v>3020</v>
      </c>
      <c r="K245" s="6" t="str">
        <f>IFERROR(VLOOKUP(J245*1,ChangeLog!K:L,2,FALSE),"")</f>
        <v>Bidet s ostrými rohy</v>
      </c>
      <c r="L245" s="6" t="str">
        <f>IFERROR(VLOOKUP(K245,ChangeLog!L:N,3,FALSE),"")</f>
        <v>Malý koberec</v>
      </c>
      <c r="M245" s="6" t="s">
        <v>2010</v>
      </c>
      <c r="R245" s="6" t="s">
        <v>1897</v>
      </c>
      <c r="S245" s="6" t="s">
        <v>1938</v>
      </c>
      <c r="T245" s="6" t="s">
        <v>2759</v>
      </c>
      <c r="U245" s="6" t="s">
        <v>2691</v>
      </c>
      <c r="V245" s="6" t="s">
        <v>2802</v>
      </c>
      <c r="W245" s="6" t="s">
        <v>1938</v>
      </c>
    </row>
    <row r="246" spans="1:23" ht="60" customHeight="1" x14ac:dyDescent="0.3">
      <c r="A246" s="3" t="s">
        <v>142</v>
      </c>
      <c r="B246" s="4">
        <v>8590507345633</v>
      </c>
      <c r="C246" s="10" t="s">
        <v>2569</v>
      </c>
      <c r="D246" s="6" t="s">
        <v>525</v>
      </c>
      <c r="E246" s="6" t="s">
        <v>1754</v>
      </c>
      <c r="F246" s="3" t="s">
        <v>1804</v>
      </c>
      <c r="G246" s="6" t="s">
        <v>455</v>
      </c>
      <c r="H246" s="6" t="str">
        <f t="shared" si="3"/>
        <v>Bath mats - GRUND 2019</v>
      </c>
      <c r="J246" s="15" t="s">
        <v>3021</v>
      </c>
      <c r="K246" s="6" t="str">
        <f>IFERROR(VLOOKUP(J246*1,ChangeLog!K:L,2,FALSE),"")</f>
        <v>Ovál s ostrými rohy</v>
      </c>
      <c r="L246" s="6" t="str">
        <f>IFERROR(VLOOKUP(K246,ChangeLog!L:N,3,FALSE),"")</f>
        <v>Velký koberec</v>
      </c>
      <c r="M246" s="6" t="s">
        <v>2007</v>
      </c>
      <c r="R246" s="6" t="s">
        <v>1898</v>
      </c>
      <c r="S246" s="6" t="s">
        <v>1938</v>
      </c>
      <c r="T246" s="6" t="s">
        <v>2759</v>
      </c>
      <c r="U246" s="6" t="s">
        <v>2691</v>
      </c>
      <c r="V246" s="6" t="s">
        <v>2802</v>
      </c>
      <c r="W246" s="6" t="s">
        <v>1938</v>
      </c>
    </row>
    <row r="247" spans="1:23" ht="60" customHeight="1" x14ac:dyDescent="0.3">
      <c r="A247" s="3" t="s">
        <v>143</v>
      </c>
      <c r="B247" s="4">
        <v>8590507345640</v>
      </c>
      <c r="C247" s="10" t="s">
        <v>2569</v>
      </c>
      <c r="D247" s="6" t="s">
        <v>526</v>
      </c>
      <c r="E247" s="6" t="s">
        <v>1754</v>
      </c>
      <c r="F247" s="3" t="s">
        <v>1804</v>
      </c>
      <c r="G247" s="6" t="s">
        <v>455</v>
      </c>
      <c r="H247" s="6" t="str">
        <f t="shared" si="3"/>
        <v>Bath mats - GRUND 2019</v>
      </c>
      <c r="J247" s="15" t="s">
        <v>3021</v>
      </c>
      <c r="K247" s="6" t="str">
        <f>IFERROR(VLOOKUP(J247*1,ChangeLog!K:L,2,FALSE),"")</f>
        <v>Ovál s ostrými rohy</v>
      </c>
      <c r="L247" s="6" t="str">
        <f>IFERROR(VLOOKUP(K247,ChangeLog!L:N,3,FALSE),"")</f>
        <v>Velký koberec</v>
      </c>
      <c r="M247" s="6" t="s">
        <v>2007</v>
      </c>
      <c r="R247" s="6" t="s">
        <v>1899</v>
      </c>
      <c r="S247" s="6" t="s">
        <v>1938</v>
      </c>
      <c r="T247" s="6" t="s">
        <v>2759</v>
      </c>
      <c r="U247" s="6" t="s">
        <v>2691</v>
      </c>
      <c r="V247" s="6" t="s">
        <v>2802</v>
      </c>
      <c r="W247" s="6" t="s">
        <v>1938</v>
      </c>
    </row>
    <row r="248" spans="1:23" ht="60" customHeight="1" x14ac:dyDescent="0.3">
      <c r="A248" s="3" t="s">
        <v>775</v>
      </c>
      <c r="B248" s="4">
        <v>8594013155762</v>
      </c>
      <c r="C248" s="10" t="s">
        <v>2570</v>
      </c>
      <c r="D248" s="6" t="s">
        <v>2516</v>
      </c>
      <c r="E248" s="6" t="s">
        <v>1754</v>
      </c>
      <c r="F248" s="3" t="s">
        <v>1805</v>
      </c>
      <c r="G248" s="6" t="s">
        <v>1780</v>
      </c>
      <c r="H248" s="6" t="str">
        <f t="shared" si="3"/>
        <v>Mandalas - GRUND 2019 new</v>
      </c>
      <c r="J248" s="15" t="s">
        <v>3027</v>
      </c>
      <c r="K248" s="6" t="str">
        <f>IFERROR(VLOOKUP(J248*1,ChangeLog!K:L,2,FALSE),"")</f>
        <v>Kruh</v>
      </c>
      <c r="L248" s="6" t="str">
        <f>IFERROR(VLOOKUP(K248,ChangeLog!L:N,3,FALSE),"")</f>
        <v>Kruh</v>
      </c>
      <c r="M248" s="6" t="s">
        <v>2497</v>
      </c>
      <c r="R248" s="6" t="s">
        <v>1931</v>
      </c>
      <c r="S248" s="6" t="s">
        <v>1938</v>
      </c>
      <c r="T248" s="6" t="s">
        <v>2759</v>
      </c>
      <c r="U248" s="6" t="s">
        <v>2691</v>
      </c>
      <c r="V248" s="6" t="s">
        <v>2802</v>
      </c>
      <c r="W248" s="6" t="s">
        <v>1938</v>
      </c>
    </row>
    <row r="249" spans="1:23" ht="60" customHeight="1" x14ac:dyDescent="0.3">
      <c r="A249" s="3" t="s">
        <v>776</v>
      </c>
      <c r="B249" s="4">
        <v>8594013155779</v>
      </c>
      <c r="C249" s="10" t="s">
        <v>2570</v>
      </c>
      <c r="D249" s="6" t="s">
        <v>2517</v>
      </c>
      <c r="E249" s="6" t="s">
        <v>1754</v>
      </c>
      <c r="F249" s="3" t="s">
        <v>1805</v>
      </c>
      <c r="G249" s="6" t="s">
        <v>1780</v>
      </c>
      <c r="H249" s="6" t="str">
        <f t="shared" si="3"/>
        <v>Mandalas - GRUND 2019 new</v>
      </c>
      <c r="J249" s="15" t="s">
        <v>3027</v>
      </c>
      <c r="K249" s="6" t="str">
        <f>IFERROR(VLOOKUP(J249*1,ChangeLog!K:L,2,FALSE),"")</f>
        <v>Kruh</v>
      </c>
      <c r="L249" s="6" t="str">
        <f>IFERROR(VLOOKUP(K249,ChangeLog!L:N,3,FALSE),"")</f>
        <v>Kruh</v>
      </c>
      <c r="M249" s="6" t="s">
        <v>2497</v>
      </c>
      <c r="R249" s="6" t="s">
        <v>2111</v>
      </c>
      <c r="S249" s="6" t="s">
        <v>1938</v>
      </c>
      <c r="T249" s="6" t="s">
        <v>2759</v>
      </c>
      <c r="U249" s="6" t="s">
        <v>2691</v>
      </c>
      <c r="V249" s="6" t="s">
        <v>2802</v>
      </c>
      <c r="W249" s="6" t="s">
        <v>1938</v>
      </c>
    </row>
    <row r="250" spans="1:23" ht="60" customHeight="1" x14ac:dyDescent="0.3">
      <c r="A250" s="3" t="s">
        <v>773</v>
      </c>
      <c r="B250" s="4">
        <v>8594013155748</v>
      </c>
      <c r="C250" s="10" t="s">
        <v>2571</v>
      </c>
      <c r="D250" s="6" t="s">
        <v>2518</v>
      </c>
      <c r="E250" s="6" t="s">
        <v>1754</v>
      </c>
      <c r="F250" s="3" t="s">
        <v>1805</v>
      </c>
      <c r="G250" s="6" t="s">
        <v>1780</v>
      </c>
      <c r="H250" s="6" t="str">
        <f t="shared" si="3"/>
        <v>Mandalas - GRUND 2019 new</v>
      </c>
      <c r="J250" s="15" t="s">
        <v>3027</v>
      </c>
      <c r="K250" s="6" t="str">
        <f>IFERROR(VLOOKUP(J250*1,ChangeLog!K:L,2,FALSE),"")</f>
        <v>Kruh</v>
      </c>
      <c r="L250" s="6" t="str">
        <f>IFERROR(VLOOKUP(K250,ChangeLog!L:N,3,FALSE),"")</f>
        <v>Kruh</v>
      </c>
      <c r="M250" s="6" t="s">
        <v>2497</v>
      </c>
      <c r="R250" s="6" t="s">
        <v>1931</v>
      </c>
      <c r="S250" s="6" t="s">
        <v>1938</v>
      </c>
      <c r="T250" s="6" t="s">
        <v>2759</v>
      </c>
      <c r="U250" s="6" t="s">
        <v>2691</v>
      </c>
      <c r="V250" s="6" t="s">
        <v>2802</v>
      </c>
      <c r="W250" s="6" t="s">
        <v>1938</v>
      </c>
    </row>
    <row r="251" spans="1:23" ht="60" customHeight="1" x14ac:dyDescent="0.3">
      <c r="A251" s="3" t="s">
        <v>774</v>
      </c>
      <c r="B251" s="4">
        <v>8594013155755</v>
      </c>
      <c r="C251" s="10" t="s">
        <v>2571</v>
      </c>
      <c r="D251" s="6" t="s">
        <v>2519</v>
      </c>
      <c r="E251" s="6" t="s">
        <v>1754</v>
      </c>
      <c r="F251" s="3" t="s">
        <v>1805</v>
      </c>
      <c r="G251" s="6" t="s">
        <v>1780</v>
      </c>
      <c r="H251" s="6" t="str">
        <f t="shared" si="3"/>
        <v>Mandalas - GRUND 2019 new</v>
      </c>
      <c r="J251" s="15" t="s">
        <v>3027</v>
      </c>
      <c r="K251" s="6" t="str">
        <f>IFERROR(VLOOKUP(J251*1,ChangeLog!K:L,2,FALSE),"")</f>
        <v>Kruh</v>
      </c>
      <c r="L251" s="6" t="str">
        <f>IFERROR(VLOOKUP(K251,ChangeLog!L:N,3,FALSE),"")</f>
        <v>Kruh</v>
      </c>
      <c r="M251" s="6" t="s">
        <v>2497</v>
      </c>
      <c r="R251" s="6" t="s">
        <v>2111</v>
      </c>
      <c r="S251" s="6" t="s">
        <v>1938</v>
      </c>
      <c r="T251" s="6" t="s">
        <v>2759</v>
      </c>
      <c r="U251" s="6" t="s">
        <v>2691</v>
      </c>
      <c r="V251" s="6" t="s">
        <v>2802</v>
      </c>
      <c r="W251" s="6" t="s">
        <v>1938</v>
      </c>
    </row>
    <row r="252" spans="1:23" ht="60" customHeight="1" x14ac:dyDescent="0.3">
      <c r="A252" s="3" t="s">
        <v>783</v>
      </c>
      <c r="B252" s="4">
        <v>8594013155847</v>
      </c>
      <c r="C252" s="10" t="s">
        <v>2572</v>
      </c>
      <c r="D252" s="6" t="s">
        <v>2520</v>
      </c>
      <c r="E252" s="6" t="s">
        <v>695</v>
      </c>
      <c r="F252" s="3" t="s">
        <v>1805</v>
      </c>
      <c r="G252" s="6" t="s">
        <v>1780</v>
      </c>
      <c r="H252" s="6" t="str">
        <f t="shared" si="3"/>
        <v>Mandalas - GRUND 2019 new</v>
      </c>
      <c r="J252" s="15" t="s">
        <v>3027</v>
      </c>
      <c r="K252" s="6" t="str">
        <f>IFERROR(VLOOKUP(J252*1,ChangeLog!K:L,2,FALSE),"")</f>
        <v>Kruh</v>
      </c>
      <c r="L252" s="6" t="str">
        <f>IFERROR(VLOOKUP(K252,ChangeLog!L:N,3,FALSE),"")</f>
        <v>Kruh</v>
      </c>
      <c r="M252" s="6" t="s">
        <v>2497</v>
      </c>
      <c r="R252" s="6" t="s">
        <v>1931</v>
      </c>
      <c r="S252" s="6" t="s">
        <v>1952</v>
      </c>
      <c r="T252" s="6" t="s">
        <v>2771</v>
      </c>
      <c r="U252" s="6" t="s">
        <v>2706</v>
      </c>
      <c r="V252" s="6" t="s">
        <v>2817</v>
      </c>
      <c r="W252" s="6" t="s">
        <v>2868</v>
      </c>
    </row>
    <row r="253" spans="1:23" ht="60" customHeight="1" x14ac:dyDescent="0.3">
      <c r="A253" s="3" t="s">
        <v>784</v>
      </c>
      <c r="B253" s="4">
        <v>8594013155854</v>
      </c>
      <c r="C253" s="10" t="s">
        <v>2572</v>
      </c>
      <c r="D253" s="6" t="s">
        <v>2521</v>
      </c>
      <c r="E253" s="6" t="s">
        <v>695</v>
      </c>
      <c r="F253" s="3" t="s">
        <v>1805</v>
      </c>
      <c r="G253" s="6" t="s">
        <v>1780</v>
      </c>
      <c r="H253" s="6" t="str">
        <f t="shared" si="3"/>
        <v>Mandalas - GRUND 2019 new</v>
      </c>
      <c r="J253" s="15" t="s">
        <v>3027</v>
      </c>
      <c r="K253" s="6" t="str">
        <f>IFERROR(VLOOKUP(J253*1,ChangeLog!K:L,2,FALSE),"")</f>
        <v>Kruh</v>
      </c>
      <c r="L253" s="6" t="str">
        <f>IFERROR(VLOOKUP(K253,ChangeLog!L:N,3,FALSE),"")</f>
        <v>Kruh</v>
      </c>
      <c r="M253" s="6" t="s">
        <v>2497</v>
      </c>
      <c r="R253" s="6" t="s">
        <v>2111</v>
      </c>
      <c r="S253" s="6" t="s">
        <v>1952</v>
      </c>
      <c r="T253" s="6" t="s">
        <v>2771</v>
      </c>
      <c r="U253" s="6" t="s">
        <v>2706</v>
      </c>
      <c r="V253" s="6" t="s">
        <v>2817</v>
      </c>
      <c r="W253" s="6" t="s">
        <v>2868</v>
      </c>
    </row>
    <row r="254" spans="1:23" ht="60" customHeight="1" x14ac:dyDescent="0.3">
      <c r="A254" s="3" t="s">
        <v>742</v>
      </c>
      <c r="B254" s="4">
        <v>8594013155434</v>
      </c>
      <c r="C254" s="10" t="s">
        <v>2573</v>
      </c>
      <c r="D254" s="6" t="s">
        <v>2408</v>
      </c>
      <c r="E254" s="6" t="s">
        <v>1755</v>
      </c>
      <c r="F254" s="3" t="s">
        <v>1804</v>
      </c>
      <c r="G254" s="6" t="s">
        <v>1780</v>
      </c>
      <c r="H254" s="6" t="str">
        <f t="shared" si="3"/>
        <v>Bath mats - GRUND 2019 new</v>
      </c>
      <c r="J254" s="15" t="s">
        <v>3022</v>
      </c>
      <c r="K254" s="6" t="str">
        <f>IFERROR(VLOOKUP(J254*1,ChangeLog!K:L,2,FALSE),"")</f>
        <v>Víko</v>
      </c>
      <c r="L254" s="6" t="str">
        <f>IFERROR(VLOOKUP(K254,ChangeLog!L:N,3,FALSE),"")</f>
        <v>Na víko od WC</v>
      </c>
      <c r="M254" s="6" t="s">
        <v>2006</v>
      </c>
      <c r="N254" s="6" t="s">
        <v>2915</v>
      </c>
      <c r="R254" s="6" t="s">
        <v>1900</v>
      </c>
      <c r="S254" s="6" t="s">
        <v>1944</v>
      </c>
      <c r="T254" s="6" t="s">
        <v>2762</v>
      </c>
      <c r="U254" s="6" t="s">
        <v>2696</v>
      </c>
      <c r="V254" s="6" t="s">
        <v>2808</v>
      </c>
      <c r="W254" s="6" t="s">
        <v>1944</v>
      </c>
    </row>
    <row r="255" spans="1:23" ht="60" customHeight="1" x14ac:dyDescent="0.3">
      <c r="A255" s="3" t="s">
        <v>743</v>
      </c>
      <c r="B255" s="4">
        <v>8594013155441</v>
      </c>
      <c r="C255" s="10" t="s">
        <v>2573</v>
      </c>
      <c r="D255" s="6" t="s">
        <v>2035</v>
      </c>
      <c r="E255" s="6" t="s">
        <v>1755</v>
      </c>
      <c r="F255" s="3" t="s">
        <v>1804</v>
      </c>
      <c r="G255" s="6" t="s">
        <v>1780</v>
      </c>
      <c r="H255" s="6" t="str">
        <f t="shared" si="3"/>
        <v>Bath mats - GRUND 2019 new</v>
      </c>
      <c r="J255" s="15" t="s">
        <v>3024</v>
      </c>
      <c r="K255" s="6" t="str">
        <f>IFERROR(VLOOKUP(J255*1,ChangeLog!K:L,2,FALSE),"")</f>
        <v>WC s oblými hranami</v>
      </c>
      <c r="L255" s="6" t="str">
        <f>IFERROR(VLOOKUP(K255,ChangeLog!L:N,3,FALSE),"")</f>
        <v>S výřezem pro WC</v>
      </c>
      <c r="M255" s="6" t="s">
        <v>2008</v>
      </c>
      <c r="N255" s="6" t="s">
        <v>2916</v>
      </c>
      <c r="R255" s="6" t="s">
        <v>1902</v>
      </c>
      <c r="S255" s="6" t="s">
        <v>1944</v>
      </c>
      <c r="T255" s="6" t="s">
        <v>2762</v>
      </c>
      <c r="U255" s="6" t="s">
        <v>2696</v>
      </c>
      <c r="V255" s="6" t="s">
        <v>2808</v>
      </c>
      <c r="W255" s="6" t="s">
        <v>1944</v>
      </c>
    </row>
    <row r="256" spans="1:23" ht="60" customHeight="1" x14ac:dyDescent="0.3">
      <c r="A256" s="3" t="s">
        <v>744</v>
      </c>
      <c r="B256" s="4">
        <v>8594013155458</v>
      </c>
      <c r="C256" s="10" t="s">
        <v>2573</v>
      </c>
      <c r="D256" s="6" t="s">
        <v>2172</v>
      </c>
      <c r="E256" s="6" t="s">
        <v>1755</v>
      </c>
      <c r="F256" s="3" t="s">
        <v>1804</v>
      </c>
      <c r="G256" s="6" t="s">
        <v>1780</v>
      </c>
      <c r="H256" s="6" t="str">
        <f t="shared" si="3"/>
        <v>Bath mats - GRUND 2019 new</v>
      </c>
      <c r="J256" s="15" t="s">
        <v>3025</v>
      </c>
      <c r="K256" s="6" t="str">
        <f>IFERROR(VLOOKUP(J256*1,ChangeLog!K:L,2,FALSE),"")</f>
        <v>Bidet s oblými rohy</v>
      </c>
      <c r="L256" s="6" t="str">
        <f>IFERROR(VLOOKUP(K256,ChangeLog!L:N,3,FALSE),"")</f>
        <v>Malý koberec</v>
      </c>
      <c r="M256" s="6" t="s">
        <v>2010</v>
      </c>
      <c r="R256" s="6" t="s">
        <v>1903</v>
      </c>
      <c r="S256" s="6" t="s">
        <v>1944</v>
      </c>
      <c r="T256" s="6" t="s">
        <v>2762</v>
      </c>
      <c r="U256" s="6" t="s">
        <v>2696</v>
      </c>
      <c r="V256" s="6" t="s">
        <v>2808</v>
      </c>
      <c r="W256" s="6" t="s">
        <v>1944</v>
      </c>
    </row>
    <row r="257" spans="1:23" ht="60" customHeight="1" x14ac:dyDescent="0.3">
      <c r="A257" s="3" t="s">
        <v>745</v>
      </c>
      <c r="B257" s="4">
        <v>8594013155465</v>
      </c>
      <c r="C257" s="10" t="s">
        <v>2573</v>
      </c>
      <c r="D257" s="6" t="s">
        <v>998</v>
      </c>
      <c r="E257" s="6" t="s">
        <v>1755</v>
      </c>
      <c r="F257" s="3" t="s">
        <v>1804</v>
      </c>
      <c r="G257" s="6" t="s">
        <v>1780</v>
      </c>
      <c r="H257" s="6" t="str">
        <f t="shared" si="3"/>
        <v>Bath mats - GRUND 2019 new</v>
      </c>
      <c r="J257" s="15" t="s">
        <v>3026</v>
      </c>
      <c r="K257" s="6" t="str">
        <f>IFERROR(VLOOKUP(J257*1,ChangeLog!K:L,2,FALSE),"")</f>
        <v>Ovál s oblými rohy</v>
      </c>
      <c r="L257" s="6" t="str">
        <f>IFERROR(VLOOKUP(K257,ChangeLog!L:N,3,FALSE),"")</f>
        <v>Velký koberec</v>
      </c>
      <c r="M257" s="6" t="s">
        <v>2007</v>
      </c>
      <c r="N257" s="6" t="s">
        <v>2914</v>
      </c>
      <c r="R257" s="6" t="s">
        <v>1898</v>
      </c>
      <c r="S257" s="6" t="s">
        <v>1944</v>
      </c>
      <c r="T257" s="6" t="s">
        <v>2762</v>
      </c>
      <c r="U257" s="6" t="s">
        <v>2696</v>
      </c>
      <c r="V257" s="6" t="s">
        <v>2808</v>
      </c>
      <c r="W257" s="6" t="s">
        <v>1944</v>
      </c>
    </row>
    <row r="258" spans="1:23" ht="60" customHeight="1" x14ac:dyDescent="0.3">
      <c r="A258" s="3" t="s">
        <v>746</v>
      </c>
      <c r="B258" s="4">
        <v>8594013155472</v>
      </c>
      <c r="C258" s="10" t="s">
        <v>2573</v>
      </c>
      <c r="D258" s="6" t="s">
        <v>999</v>
      </c>
      <c r="E258" s="6" t="s">
        <v>1755</v>
      </c>
      <c r="F258" s="3" t="s">
        <v>1804</v>
      </c>
      <c r="G258" s="6" t="s">
        <v>1780</v>
      </c>
      <c r="H258" s="6" t="str">
        <f t="shared" ref="H258:H321" si="4">F258&amp;" - "&amp;G258</f>
        <v>Bath mats - GRUND 2019 new</v>
      </c>
      <c r="J258" s="15" t="s">
        <v>3026</v>
      </c>
      <c r="K258" s="6" t="str">
        <f>IFERROR(VLOOKUP(J258*1,ChangeLog!K:L,2,FALSE),"")</f>
        <v>Ovál s oblými rohy</v>
      </c>
      <c r="L258" s="6" t="str">
        <f>IFERROR(VLOOKUP(K258,ChangeLog!L:N,3,FALSE),"")</f>
        <v>Velký koberec</v>
      </c>
      <c r="M258" s="6" t="s">
        <v>2007</v>
      </c>
      <c r="N258" s="6" t="s">
        <v>2914</v>
      </c>
      <c r="R258" s="6" t="s">
        <v>1899</v>
      </c>
      <c r="S258" s="6" t="s">
        <v>1944</v>
      </c>
      <c r="T258" s="6" t="s">
        <v>2762</v>
      </c>
      <c r="U258" s="6" t="s">
        <v>2696</v>
      </c>
      <c r="V258" s="6" t="s">
        <v>2808</v>
      </c>
      <c r="W258" s="6" t="s">
        <v>1944</v>
      </c>
    </row>
    <row r="259" spans="1:23" ht="60" customHeight="1" x14ac:dyDescent="0.3">
      <c r="A259" s="3" t="s">
        <v>747</v>
      </c>
      <c r="B259" s="4">
        <v>8594013155489</v>
      </c>
      <c r="C259" s="10" t="s">
        <v>2573</v>
      </c>
      <c r="D259" s="6" t="s">
        <v>2409</v>
      </c>
      <c r="E259" s="6" t="s">
        <v>1755</v>
      </c>
      <c r="F259" s="3" t="s">
        <v>1804</v>
      </c>
      <c r="G259" s="6" t="s">
        <v>1780</v>
      </c>
      <c r="H259" s="6" t="str">
        <f t="shared" si="4"/>
        <v>Bath mats - GRUND 2019 new</v>
      </c>
      <c r="J259" s="15" t="s">
        <v>3022</v>
      </c>
      <c r="K259" s="6" t="str">
        <f>IFERROR(VLOOKUP(J259*1,ChangeLog!K:L,2,FALSE),"")</f>
        <v>Víko</v>
      </c>
      <c r="L259" s="6" t="str">
        <f>IFERROR(VLOOKUP(K259,ChangeLog!L:N,3,FALSE),"")</f>
        <v>Na víko od WC</v>
      </c>
      <c r="M259" s="6" t="s">
        <v>2006</v>
      </c>
      <c r="N259" s="6" t="s">
        <v>2915</v>
      </c>
      <c r="R259" s="6" t="s">
        <v>1900</v>
      </c>
      <c r="S259" s="6" t="s">
        <v>1947</v>
      </c>
      <c r="T259" s="6" t="s">
        <v>2766</v>
      </c>
      <c r="U259" s="6" t="s">
        <v>2701</v>
      </c>
      <c r="V259" s="6" t="s">
        <v>2812</v>
      </c>
      <c r="W259" s="6" t="s">
        <v>1947</v>
      </c>
    </row>
    <row r="260" spans="1:23" ht="60" customHeight="1" x14ac:dyDescent="0.3">
      <c r="A260" s="3" t="s">
        <v>748</v>
      </c>
      <c r="B260" s="4">
        <v>8594013155496</v>
      </c>
      <c r="C260" s="10" t="s">
        <v>2573</v>
      </c>
      <c r="D260" s="6" t="s">
        <v>2036</v>
      </c>
      <c r="E260" s="6" t="s">
        <v>1755</v>
      </c>
      <c r="F260" s="3" t="s">
        <v>1804</v>
      </c>
      <c r="G260" s="6" t="s">
        <v>1780</v>
      </c>
      <c r="H260" s="6" t="str">
        <f t="shared" si="4"/>
        <v>Bath mats - GRUND 2019 new</v>
      </c>
      <c r="J260" s="15" t="s">
        <v>3024</v>
      </c>
      <c r="K260" s="6" t="str">
        <f>IFERROR(VLOOKUP(J260*1,ChangeLog!K:L,2,FALSE),"")</f>
        <v>WC s oblými hranami</v>
      </c>
      <c r="L260" s="6" t="str">
        <f>IFERROR(VLOOKUP(K260,ChangeLog!L:N,3,FALSE),"")</f>
        <v>S výřezem pro WC</v>
      </c>
      <c r="M260" s="6" t="s">
        <v>2008</v>
      </c>
      <c r="N260" s="6" t="s">
        <v>2916</v>
      </c>
      <c r="R260" s="6" t="s">
        <v>1902</v>
      </c>
      <c r="S260" s="6" t="s">
        <v>1947</v>
      </c>
      <c r="T260" s="6" t="s">
        <v>2766</v>
      </c>
      <c r="U260" s="6" t="s">
        <v>2701</v>
      </c>
      <c r="V260" s="6" t="s">
        <v>2812</v>
      </c>
      <c r="W260" s="6" t="s">
        <v>1947</v>
      </c>
    </row>
    <row r="261" spans="1:23" ht="60" customHeight="1" x14ac:dyDescent="0.3">
      <c r="A261" s="3" t="s">
        <v>749</v>
      </c>
      <c r="B261" s="4">
        <v>8594013155502</v>
      </c>
      <c r="C261" s="10" t="s">
        <v>2573</v>
      </c>
      <c r="D261" s="6" t="s">
        <v>2173</v>
      </c>
      <c r="E261" s="6" t="s">
        <v>1755</v>
      </c>
      <c r="F261" s="3" t="s">
        <v>1804</v>
      </c>
      <c r="G261" s="6" t="s">
        <v>1780</v>
      </c>
      <c r="H261" s="6" t="str">
        <f t="shared" si="4"/>
        <v>Bath mats - GRUND 2019 new</v>
      </c>
      <c r="J261" s="15" t="s">
        <v>3025</v>
      </c>
      <c r="K261" s="6" t="str">
        <f>IFERROR(VLOOKUP(J261*1,ChangeLog!K:L,2,FALSE),"")</f>
        <v>Bidet s oblými rohy</v>
      </c>
      <c r="L261" s="6" t="str">
        <f>IFERROR(VLOOKUP(K261,ChangeLog!L:N,3,FALSE),"")</f>
        <v>Malý koberec</v>
      </c>
      <c r="M261" s="6" t="s">
        <v>2010</v>
      </c>
      <c r="R261" s="6" t="s">
        <v>1903</v>
      </c>
      <c r="S261" s="6" t="s">
        <v>1947</v>
      </c>
      <c r="T261" s="6" t="s">
        <v>2766</v>
      </c>
      <c r="U261" s="6" t="s">
        <v>2701</v>
      </c>
      <c r="V261" s="6" t="s">
        <v>2812</v>
      </c>
      <c r="W261" s="6" t="s">
        <v>1947</v>
      </c>
    </row>
    <row r="262" spans="1:23" ht="60" customHeight="1" x14ac:dyDescent="0.3">
      <c r="A262" s="3" t="s">
        <v>750</v>
      </c>
      <c r="B262" s="4">
        <v>8594013155519</v>
      </c>
      <c r="C262" s="10" t="s">
        <v>2573</v>
      </c>
      <c r="D262" s="6" t="s">
        <v>1000</v>
      </c>
      <c r="E262" s="6" t="s">
        <v>1755</v>
      </c>
      <c r="F262" s="3" t="s">
        <v>1804</v>
      </c>
      <c r="G262" s="6" t="s">
        <v>1780</v>
      </c>
      <c r="H262" s="6" t="str">
        <f t="shared" si="4"/>
        <v>Bath mats - GRUND 2019 new</v>
      </c>
      <c r="J262" s="15" t="s">
        <v>3026</v>
      </c>
      <c r="K262" s="6" t="str">
        <f>IFERROR(VLOOKUP(J262*1,ChangeLog!K:L,2,FALSE),"")</f>
        <v>Ovál s oblými rohy</v>
      </c>
      <c r="L262" s="6" t="str">
        <f>IFERROR(VLOOKUP(K262,ChangeLog!L:N,3,FALSE),"")</f>
        <v>Velký koberec</v>
      </c>
      <c r="M262" s="6" t="s">
        <v>2007</v>
      </c>
      <c r="N262" s="6" t="s">
        <v>2914</v>
      </c>
      <c r="R262" s="6" t="s">
        <v>1898</v>
      </c>
      <c r="S262" s="6" t="s">
        <v>1947</v>
      </c>
      <c r="T262" s="6" t="s">
        <v>2766</v>
      </c>
      <c r="U262" s="6" t="s">
        <v>2701</v>
      </c>
      <c r="V262" s="6" t="s">
        <v>2812</v>
      </c>
      <c r="W262" s="6" t="s">
        <v>1947</v>
      </c>
    </row>
    <row r="263" spans="1:23" ht="60" customHeight="1" x14ac:dyDescent="0.3">
      <c r="A263" s="3" t="s">
        <v>751</v>
      </c>
      <c r="B263" s="4">
        <v>8594013155526</v>
      </c>
      <c r="C263" s="10" t="s">
        <v>2573</v>
      </c>
      <c r="D263" s="6" t="s">
        <v>1001</v>
      </c>
      <c r="E263" s="6" t="s">
        <v>1755</v>
      </c>
      <c r="F263" s="3" t="s">
        <v>1804</v>
      </c>
      <c r="G263" s="6" t="s">
        <v>1780</v>
      </c>
      <c r="H263" s="6" t="str">
        <f t="shared" si="4"/>
        <v>Bath mats - GRUND 2019 new</v>
      </c>
      <c r="J263" s="15" t="s">
        <v>3026</v>
      </c>
      <c r="K263" s="6" t="str">
        <f>IFERROR(VLOOKUP(J263*1,ChangeLog!K:L,2,FALSE),"")</f>
        <v>Ovál s oblými rohy</v>
      </c>
      <c r="L263" s="6" t="str">
        <f>IFERROR(VLOOKUP(K263,ChangeLog!L:N,3,FALSE),"")</f>
        <v>Velký koberec</v>
      </c>
      <c r="M263" s="6" t="s">
        <v>2007</v>
      </c>
      <c r="N263" s="6" t="s">
        <v>2914</v>
      </c>
      <c r="R263" s="6" t="s">
        <v>1899</v>
      </c>
      <c r="S263" s="6" t="s">
        <v>1947</v>
      </c>
      <c r="T263" s="6" t="s">
        <v>2766</v>
      </c>
      <c r="U263" s="6" t="s">
        <v>2701</v>
      </c>
      <c r="V263" s="6" t="s">
        <v>2812</v>
      </c>
      <c r="W263" s="6" t="s">
        <v>1947</v>
      </c>
    </row>
    <row r="264" spans="1:23" ht="60" customHeight="1" x14ac:dyDescent="0.3">
      <c r="A264" s="3" t="s">
        <v>752</v>
      </c>
      <c r="B264" s="4">
        <v>8594013155533</v>
      </c>
      <c r="C264" s="10" t="s">
        <v>2573</v>
      </c>
      <c r="D264" s="6" t="s">
        <v>2410</v>
      </c>
      <c r="E264" s="6" t="s">
        <v>1755</v>
      </c>
      <c r="F264" s="3" t="s">
        <v>1804</v>
      </c>
      <c r="G264" s="6" t="s">
        <v>1780</v>
      </c>
      <c r="H264" s="6" t="str">
        <f t="shared" si="4"/>
        <v>Bath mats - GRUND 2019 new</v>
      </c>
      <c r="J264" s="15" t="s">
        <v>3022</v>
      </c>
      <c r="K264" s="6" t="str">
        <f>IFERROR(VLOOKUP(J264*1,ChangeLog!K:L,2,FALSE),"")</f>
        <v>Víko</v>
      </c>
      <c r="L264" s="6" t="str">
        <f>IFERROR(VLOOKUP(K264,ChangeLog!L:N,3,FALSE),"")</f>
        <v>Na víko od WC</v>
      </c>
      <c r="M264" s="6" t="s">
        <v>2006</v>
      </c>
      <c r="N264" s="6" t="s">
        <v>2915</v>
      </c>
      <c r="R264" s="6" t="s">
        <v>1900</v>
      </c>
      <c r="S264" s="6" t="s">
        <v>1938</v>
      </c>
      <c r="T264" s="6" t="s">
        <v>2759</v>
      </c>
      <c r="U264" s="6" t="s">
        <v>2691</v>
      </c>
      <c r="V264" s="6" t="s">
        <v>2802</v>
      </c>
      <c r="W264" s="6" t="s">
        <v>1938</v>
      </c>
    </row>
    <row r="265" spans="1:23" ht="60" customHeight="1" x14ac:dyDescent="0.3">
      <c r="A265" s="3" t="s">
        <v>753</v>
      </c>
      <c r="B265" s="4">
        <v>8594013155540</v>
      </c>
      <c r="C265" s="10" t="s">
        <v>2573</v>
      </c>
      <c r="D265" s="6" t="s">
        <v>2037</v>
      </c>
      <c r="E265" s="6" t="s">
        <v>1755</v>
      </c>
      <c r="F265" s="3" t="s">
        <v>1804</v>
      </c>
      <c r="G265" s="6" t="s">
        <v>1780</v>
      </c>
      <c r="H265" s="6" t="str">
        <f t="shared" si="4"/>
        <v>Bath mats - GRUND 2019 new</v>
      </c>
      <c r="J265" s="15" t="s">
        <v>3024</v>
      </c>
      <c r="K265" s="6" t="str">
        <f>IFERROR(VLOOKUP(J265*1,ChangeLog!K:L,2,FALSE),"")</f>
        <v>WC s oblými hranami</v>
      </c>
      <c r="L265" s="6" t="str">
        <f>IFERROR(VLOOKUP(K265,ChangeLog!L:N,3,FALSE),"")</f>
        <v>S výřezem pro WC</v>
      </c>
      <c r="M265" s="6" t="s">
        <v>2008</v>
      </c>
      <c r="N265" s="6" t="s">
        <v>2916</v>
      </c>
      <c r="R265" s="6" t="s">
        <v>1902</v>
      </c>
      <c r="S265" s="6" t="s">
        <v>1938</v>
      </c>
      <c r="T265" s="6" t="s">
        <v>2759</v>
      </c>
      <c r="U265" s="6" t="s">
        <v>2691</v>
      </c>
      <c r="V265" s="6" t="s">
        <v>2802</v>
      </c>
      <c r="W265" s="6" t="s">
        <v>1938</v>
      </c>
    </row>
    <row r="266" spans="1:23" ht="60" customHeight="1" x14ac:dyDescent="0.3">
      <c r="A266" s="3" t="s">
        <v>754</v>
      </c>
      <c r="B266" s="4">
        <v>8594013155557</v>
      </c>
      <c r="C266" s="10" t="s">
        <v>2573</v>
      </c>
      <c r="D266" s="6" t="s">
        <v>2174</v>
      </c>
      <c r="E266" s="6" t="s">
        <v>1755</v>
      </c>
      <c r="F266" s="3" t="s">
        <v>1804</v>
      </c>
      <c r="G266" s="6" t="s">
        <v>1780</v>
      </c>
      <c r="H266" s="6" t="str">
        <f t="shared" si="4"/>
        <v>Bath mats - GRUND 2019 new</v>
      </c>
      <c r="J266" s="15" t="s">
        <v>3025</v>
      </c>
      <c r="K266" s="6" t="str">
        <f>IFERROR(VLOOKUP(J266*1,ChangeLog!K:L,2,FALSE),"")</f>
        <v>Bidet s oblými rohy</v>
      </c>
      <c r="L266" s="6" t="str">
        <f>IFERROR(VLOOKUP(K266,ChangeLog!L:N,3,FALSE),"")</f>
        <v>Malý koberec</v>
      </c>
      <c r="M266" s="6" t="s">
        <v>2010</v>
      </c>
      <c r="R266" s="6" t="s">
        <v>1903</v>
      </c>
      <c r="S266" s="6" t="s">
        <v>1938</v>
      </c>
      <c r="T266" s="6" t="s">
        <v>2759</v>
      </c>
      <c r="U266" s="6" t="s">
        <v>2691</v>
      </c>
      <c r="V266" s="6" t="s">
        <v>2802</v>
      </c>
      <c r="W266" s="6" t="s">
        <v>1938</v>
      </c>
    </row>
    <row r="267" spans="1:23" ht="60" customHeight="1" x14ac:dyDescent="0.3">
      <c r="A267" s="3" t="s">
        <v>755</v>
      </c>
      <c r="B267" s="4">
        <v>8594013155564</v>
      </c>
      <c r="C267" s="10" t="s">
        <v>2573</v>
      </c>
      <c r="D267" s="6" t="s">
        <v>1002</v>
      </c>
      <c r="E267" s="6" t="s">
        <v>1755</v>
      </c>
      <c r="F267" s="3" t="s">
        <v>1804</v>
      </c>
      <c r="G267" s="6" t="s">
        <v>1780</v>
      </c>
      <c r="H267" s="6" t="str">
        <f t="shared" si="4"/>
        <v>Bath mats - GRUND 2019 new</v>
      </c>
      <c r="J267" s="15" t="s">
        <v>3026</v>
      </c>
      <c r="K267" s="6" t="str">
        <f>IFERROR(VLOOKUP(J267*1,ChangeLog!K:L,2,FALSE),"")</f>
        <v>Ovál s oblými rohy</v>
      </c>
      <c r="L267" s="6" t="str">
        <f>IFERROR(VLOOKUP(K267,ChangeLog!L:N,3,FALSE),"")</f>
        <v>Velký koberec</v>
      </c>
      <c r="M267" s="6" t="s">
        <v>2007</v>
      </c>
      <c r="N267" s="6" t="s">
        <v>2914</v>
      </c>
      <c r="R267" s="6" t="s">
        <v>1898</v>
      </c>
      <c r="S267" s="6" t="s">
        <v>1938</v>
      </c>
      <c r="T267" s="6" t="s">
        <v>2759</v>
      </c>
      <c r="U267" s="6" t="s">
        <v>2691</v>
      </c>
      <c r="V267" s="6" t="s">
        <v>2802</v>
      </c>
      <c r="W267" s="6" t="s">
        <v>1938</v>
      </c>
    </row>
    <row r="268" spans="1:23" ht="60" customHeight="1" x14ac:dyDescent="0.3">
      <c r="A268" s="3" t="s">
        <v>756</v>
      </c>
      <c r="B268" s="4">
        <v>8594013155571</v>
      </c>
      <c r="C268" s="10" t="s">
        <v>2573</v>
      </c>
      <c r="D268" s="6" t="s">
        <v>1003</v>
      </c>
      <c r="E268" s="6" t="s">
        <v>1755</v>
      </c>
      <c r="F268" s="3" t="s">
        <v>1804</v>
      </c>
      <c r="G268" s="6" t="s">
        <v>1780</v>
      </c>
      <c r="H268" s="6" t="str">
        <f t="shared" si="4"/>
        <v>Bath mats - GRUND 2019 new</v>
      </c>
      <c r="J268" s="15" t="s">
        <v>3026</v>
      </c>
      <c r="K268" s="6" t="str">
        <f>IFERROR(VLOOKUP(J268*1,ChangeLog!K:L,2,FALSE),"")</f>
        <v>Ovál s oblými rohy</v>
      </c>
      <c r="L268" s="6" t="str">
        <f>IFERROR(VLOOKUP(K268,ChangeLog!L:N,3,FALSE),"")</f>
        <v>Velký koberec</v>
      </c>
      <c r="M268" s="6" t="s">
        <v>2007</v>
      </c>
      <c r="N268" s="6" t="s">
        <v>2914</v>
      </c>
      <c r="R268" s="6" t="s">
        <v>1899</v>
      </c>
      <c r="S268" s="6" t="s">
        <v>1938</v>
      </c>
      <c r="T268" s="6" t="s">
        <v>2759</v>
      </c>
      <c r="U268" s="6" t="s">
        <v>2691</v>
      </c>
      <c r="V268" s="6" t="s">
        <v>2802</v>
      </c>
      <c r="W268" s="6" t="s">
        <v>1938</v>
      </c>
    </row>
    <row r="269" spans="1:23" ht="60" customHeight="1" x14ac:dyDescent="0.3">
      <c r="A269" s="3" t="s">
        <v>757</v>
      </c>
      <c r="B269" s="4">
        <v>8594013155588</v>
      </c>
      <c r="C269" s="10" t="s">
        <v>2573</v>
      </c>
      <c r="D269" s="6" t="s">
        <v>2411</v>
      </c>
      <c r="E269" s="6" t="s">
        <v>1755</v>
      </c>
      <c r="F269" s="3" t="s">
        <v>1804</v>
      </c>
      <c r="G269" s="6" t="s">
        <v>1780</v>
      </c>
      <c r="H269" s="6" t="str">
        <f t="shared" si="4"/>
        <v>Bath mats - GRUND 2019 new</v>
      </c>
      <c r="J269" s="15" t="s">
        <v>3022</v>
      </c>
      <c r="K269" s="6" t="str">
        <f>IFERROR(VLOOKUP(J269*1,ChangeLog!K:L,2,FALSE),"")</f>
        <v>Víko</v>
      </c>
      <c r="L269" s="6" t="str">
        <f>IFERROR(VLOOKUP(K269,ChangeLog!L:N,3,FALSE),"")</f>
        <v>Na víko od WC</v>
      </c>
      <c r="M269" s="6" t="s">
        <v>2006</v>
      </c>
      <c r="N269" s="6" t="s">
        <v>2915</v>
      </c>
      <c r="R269" s="6" t="s">
        <v>1900</v>
      </c>
      <c r="S269" s="6" t="s">
        <v>1954</v>
      </c>
      <c r="T269" s="6" t="s">
        <v>2931</v>
      </c>
      <c r="U269" s="6" t="s">
        <v>1962</v>
      </c>
      <c r="V269" s="6" t="s">
        <v>2819</v>
      </c>
      <c r="W269" s="6" t="s">
        <v>1954</v>
      </c>
    </row>
    <row r="270" spans="1:23" ht="60" customHeight="1" x14ac:dyDescent="0.3">
      <c r="A270" s="3" t="s">
        <v>758</v>
      </c>
      <c r="B270" s="4">
        <v>8594013155595</v>
      </c>
      <c r="C270" s="10" t="s">
        <v>2573</v>
      </c>
      <c r="D270" s="6" t="s">
        <v>2038</v>
      </c>
      <c r="E270" s="6" t="s">
        <v>1755</v>
      </c>
      <c r="F270" s="3" t="s">
        <v>1804</v>
      </c>
      <c r="G270" s="6" t="s">
        <v>1780</v>
      </c>
      <c r="H270" s="6" t="str">
        <f t="shared" si="4"/>
        <v>Bath mats - GRUND 2019 new</v>
      </c>
      <c r="J270" s="15" t="s">
        <v>3024</v>
      </c>
      <c r="K270" s="6" t="str">
        <f>IFERROR(VLOOKUP(J270*1,ChangeLog!K:L,2,FALSE),"")</f>
        <v>WC s oblými hranami</v>
      </c>
      <c r="L270" s="6" t="str">
        <f>IFERROR(VLOOKUP(K270,ChangeLog!L:N,3,FALSE),"")</f>
        <v>S výřezem pro WC</v>
      </c>
      <c r="M270" s="6" t="s">
        <v>2008</v>
      </c>
      <c r="N270" s="6" t="s">
        <v>2916</v>
      </c>
      <c r="R270" s="6" t="s">
        <v>1902</v>
      </c>
      <c r="S270" s="6" t="s">
        <v>1954</v>
      </c>
      <c r="T270" s="6" t="s">
        <v>2931</v>
      </c>
      <c r="U270" s="6" t="s">
        <v>1962</v>
      </c>
      <c r="V270" s="6" t="s">
        <v>2819</v>
      </c>
      <c r="W270" s="6" t="s">
        <v>1954</v>
      </c>
    </row>
    <row r="271" spans="1:23" ht="60" customHeight="1" x14ac:dyDescent="0.3">
      <c r="A271" s="3" t="s">
        <v>759</v>
      </c>
      <c r="B271" s="4">
        <v>8594013155601</v>
      </c>
      <c r="C271" s="10" t="s">
        <v>2573</v>
      </c>
      <c r="D271" s="6" t="s">
        <v>2175</v>
      </c>
      <c r="E271" s="6" t="s">
        <v>1755</v>
      </c>
      <c r="F271" s="3" t="s">
        <v>1804</v>
      </c>
      <c r="G271" s="6" t="s">
        <v>1780</v>
      </c>
      <c r="H271" s="6" t="str">
        <f t="shared" si="4"/>
        <v>Bath mats - GRUND 2019 new</v>
      </c>
      <c r="J271" s="15" t="s">
        <v>3025</v>
      </c>
      <c r="K271" s="6" t="str">
        <f>IFERROR(VLOOKUP(J271*1,ChangeLog!K:L,2,FALSE),"")</f>
        <v>Bidet s oblými rohy</v>
      </c>
      <c r="L271" s="6" t="str">
        <f>IFERROR(VLOOKUP(K271,ChangeLog!L:N,3,FALSE),"")</f>
        <v>Malý koberec</v>
      </c>
      <c r="M271" s="6" t="s">
        <v>2010</v>
      </c>
      <c r="R271" s="6" t="s">
        <v>1903</v>
      </c>
      <c r="S271" s="6" t="s">
        <v>1954</v>
      </c>
      <c r="T271" s="6" t="s">
        <v>2931</v>
      </c>
      <c r="U271" s="6" t="s">
        <v>1962</v>
      </c>
      <c r="V271" s="6" t="s">
        <v>2819</v>
      </c>
      <c r="W271" s="6" t="s">
        <v>1954</v>
      </c>
    </row>
    <row r="272" spans="1:23" ht="60" customHeight="1" x14ac:dyDescent="0.3">
      <c r="A272" s="3" t="s">
        <v>760</v>
      </c>
      <c r="B272" s="4">
        <v>8594013155618</v>
      </c>
      <c r="C272" s="10" t="s">
        <v>2573</v>
      </c>
      <c r="D272" s="6" t="s">
        <v>1004</v>
      </c>
      <c r="E272" s="6" t="s">
        <v>1755</v>
      </c>
      <c r="F272" s="3" t="s">
        <v>1804</v>
      </c>
      <c r="G272" s="6" t="s">
        <v>1780</v>
      </c>
      <c r="H272" s="6" t="str">
        <f t="shared" si="4"/>
        <v>Bath mats - GRUND 2019 new</v>
      </c>
      <c r="J272" s="15" t="s">
        <v>3026</v>
      </c>
      <c r="K272" s="6" t="str">
        <f>IFERROR(VLOOKUP(J272*1,ChangeLog!K:L,2,FALSE),"")</f>
        <v>Ovál s oblými rohy</v>
      </c>
      <c r="L272" s="6" t="str">
        <f>IFERROR(VLOOKUP(K272,ChangeLog!L:N,3,FALSE),"")</f>
        <v>Velký koberec</v>
      </c>
      <c r="M272" s="6" t="s">
        <v>2007</v>
      </c>
      <c r="N272" s="6" t="s">
        <v>2914</v>
      </c>
      <c r="R272" s="6" t="s">
        <v>1898</v>
      </c>
      <c r="S272" s="6" t="s">
        <v>1954</v>
      </c>
      <c r="T272" s="6" t="s">
        <v>2931</v>
      </c>
      <c r="U272" s="6" t="s">
        <v>1962</v>
      </c>
      <c r="V272" s="6" t="s">
        <v>2819</v>
      </c>
      <c r="W272" s="6" t="s">
        <v>1954</v>
      </c>
    </row>
    <row r="273" spans="1:23" ht="60" customHeight="1" x14ac:dyDescent="0.3">
      <c r="A273" s="3" t="s">
        <v>761</v>
      </c>
      <c r="B273" s="4">
        <v>8594013155625</v>
      </c>
      <c r="C273" s="10" t="s">
        <v>2573</v>
      </c>
      <c r="D273" s="6" t="s">
        <v>1005</v>
      </c>
      <c r="E273" s="6" t="s">
        <v>1755</v>
      </c>
      <c r="F273" s="3" t="s">
        <v>1804</v>
      </c>
      <c r="G273" s="6" t="s">
        <v>1780</v>
      </c>
      <c r="H273" s="6" t="str">
        <f t="shared" si="4"/>
        <v>Bath mats - GRUND 2019 new</v>
      </c>
      <c r="J273" s="15" t="s">
        <v>3026</v>
      </c>
      <c r="K273" s="6" t="str">
        <f>IFERROR(VLOOKUP(J273*1,ChangeLog!K:L,2,FALSE),"")</f>
        <v>Ovál s oblými rohy</v>
      </c>
      <c r="L273" s="6" t="str">
        <f>IFERROR(VLOOKUP(K273,ChangeLog!L:N,3,FALSE),"")</f>
        <v>Velký koberec</v>
      </c>
      <c r="M273" s="6" t="s">
        <v>2007</v>
      </c>
      <c r="N273" s="6" t="s">
        <v>2914</v>
      </c>
      <c r="R273" s="6" t="s">
        <v>1899</v>
      </c>
      <c r="S273" s="6" t="s">
        <v>1954</v>
      </c>
      <c r="T273" s="6" t="s">
        <v>2931</v>
      </c>
      <c r="U273" s="6" t="s">
        <v>1962</v>
      </c>
      <c r="V273" s="6" t="s">
        <v>2819</v>
      </c>
      <c r="W273" s="6" t="s">
        <v>1954</v>
      </c>
    </row>
    <row r="274" spans="1:23" ht="60" customHeight="1" x14ac:dyDescent="0.3">
      <c r="A274" s="3" t="s">
        <v>771</v>
      </c>
      <c r="B274" s="4">
        <v>8594013155724</v>
      </c>
      <c r="C274" s="10" t="s">
        <v>2574</v>
      </c>
      <c r="D274" s="6" t="s">
        <v>2522</v>
      </c>
      <c r="E274" s="6" t="s">
        <v>1754</v>
      </c>
      <c r="F274" s="3" t="s">
        <v>1805</v>
      </c>
      <c r="G274" s="6" t="s">
        <v>1780</v>
      </c>
      <c r="H274" s="6" t="str">
        <f t="shared" si="4"/>
        <v>Mandalas - GRUND 2019 new</v>
      </c>
      <c r="J274" s="15" t="s">
        <v>3027</v>
      </c>
      <c r="K274" s="6" t="str">
        <f>IFERROR(VLOOKUP(J274*1,ChangeLog!K:L,2,FALSE),"")</f>
        <v>Kruh</v>
      </c>
      <c r="L274" s="6" t="str">
        <f>IFERROR(VLOOKUP(K274,ChangeLog!L:N,3,FALSE),"")</f>
        <v>Kruh</v>
      </c>
      <c r="M274" s="6" t="s">
        <v>2497</v>
      </c>
      <c r="R274" s="6" t="s">
        <v>1931</v>
      </c>
      <c r="S274" s="6" t="s">
        <v>1938</v>
      </c>
      <c r="T274" s="6" t="s">
        <v>2759</v>
      </c>
      <c r="U274" s="6" t="s">
        <v>2691</v>
      </c>
      <c r="V274" s="6" t="s">
        <v>2802</v>
      </c>
      <c r="W274" s="6" t="s">
        <v>1938</v>
      </c>
    </row>
    <row r="275" spans="1:23" ht="60" customHeight="1" x14ac:dyDescent="0.3">
      <c r="A275" s="3" t="s">
        <v>772</v>
      </c>
      <c r="B275" s="4">
        <v>8594013155731</v>
      </c>
      <c r="C275" s="10" t="s">
        <v>2574</v>
      </c>
      <c r="D275" s="6" t="s">
        <v>2523</v>
      </c>
      <c r="E275" s="6" t="s">
        <v>1754</v>
      </c>
      <c r="F275" s="3" t="s">
        <v>1805</v>
      </c>
      <c r="G275" s="6" t="s">
        <v>1780</v>
      </c>
      <c r="H275" s="6" t="str">
        <f t="shared" si="4"/>
        <v>Mandalas - GRUND 2019 new</v>
      </c>
      <c r="J275" s="15" t="s">
        <v>3027</v>
      </c>
      <c r="K275" s="6" t="str">
        <f>IFERROR(VLOOKUP(J275*1,ChangeLog!K:L,2,FALSE),"")</f>
        <v>Kruh</v>
      </c>
      <c r="L275" s="6" t="str">
        <f>IFERROR(VLOOKUP(K275,ChangeLog!L:N,3,FALSE),"")</f>
        <v>Kruh</v>
      </c>
      <c r="M275" s="6" t="s">
        <v>2497</v>
      </c>
      <c r="R275" s="6" t="s">
        <v>2111</v>
      </c>
      <c r="S275" s="6" t="s">
        <v>1938</v>
      </c>
      <c r="T275" s="6" t="s">
        <v>2759</v>
      </c>
      <c r="U275" s="6" t="s">
        <v>2691</v>
      </c>
      <c r="V275" s="6" t="s">
        <v>2802</v>
      </c>
      <c r="W275" s="6" t="s">
        <v>1938</v>
      </c>
    </row>
    <row r="276" spans="1:23" ht="60" customHeight="1" x14ac:dyDescent="0.3">
      <c r="A276" s="3" t="s">
        <v>419</v>
      </c>
      <c r="B276" s="4">
        <v>8590507285854</v>
      </c>
      <c r="C276" s="10" t="s">
        <v>2575</v>
      </c>
      <c r="D276" s="6" t="s">
        <v>2524</v>
      </c>
      <c r="E276" s="6" t="s">
        <v>1754</v>
      </c>
      <c r="F276" s="3" t="s">
        <v>1804</v>
      </c>
      <c r="G276" s="6" t="s">
        <v>455</v>
      </c>
      <c r="H276" s="6" t="str">
        <f t="shared" si="4"/>
        <v>Bath mats - GRUND 2019</v>
      </c>
      <c r="J276" s="15" t="s">
        <v>3027</v>
      </c>
      <c r="K276" s="6" t="str">
        <f>IFERROR(VLOOKUP(J276*1,ChangeLog!K:L,2,FALSE),"")</f>
        <v>Kruh</v>
      </c>
      <c r="L276" s="6" t="str">
        <f>IFERROR(VLOOKUP(K276,ChangeLog!L:N,3,FALSE),"")</f>
        <v>Kruh</v>
      </c>
      <c r="M276" s="6" t="s">
        <v>2497</v>
      </c>
      <c r="R276" s="6" t="s">
        <v>2113</v>
      </c>
      <c r="S276" s="6" t="s">
        <v>1934</v>
      </c>
      <c r="T276" s="6" t="s">
        <v>2756</v>
      </c>
      <c r="U276" s="6" t="s">
        <v>2687</v>
      </c>
      <c r="V276" s="6" t="s">
        <v>2799</v>
      </c>
      <c r="W276" s="6" t="s">
        <v>1934</v>
      </c>
    </row>
    <row r="277" spans="1:23" ht="60" customHeight="1" x14ac:dyDescent="0.3">
      <c r="A277" s="3" t="s">
        <v>420</v>
      </c>
      <c r="B277" s="4">
        <v>8590507285861</v>
      </c>
      <c r="C277" s="10" t="s">
        <v>2575</v>
      </c>
      <c r="D277" s="6" t="s">
        <v>2525</v>
      </c>
      <c r="E277" s="6" t="s">
        <v>1754</v>
      </c>
      <c r="F277" s="3" t="s">
        <v>1804</v>
      </c>
      <c r="G277" s="6" t="s">
        <v>455</v>
      </c>
      <c r="H277" s="6" t="str">
        <f t="shared" si="4"/>
        <v>Bath mats - GRUND 2019</v>
      </c>
      <c r="J277" s="15" t="s">
        <v>3027</v>
      </c>
      <c r="K277" s="6" t="str">
        <f>IFERROR(VLOOKUP(J277*1,ChangeLog!K:L,2,FALSE),"")</f>
        <v>Kruh</v>
      </c>
      <c r="L277" s="6" t="str">
        <f>IFERROR(VLOOKUP(K277,ChangeLog!L:N,3,FALSE),"")</f>
        <v>Kruh</v>
      </c>
      <c r="M277" s="6" t="s">
        <v>2497</v>
      </c>
      <c r="R277" s="6" t="s">
        <v>2114</v>
      </c>
      <c r="S277" s="6" t="s">
        <v>1934</v>
      </c>
      <c r="T277" s="6" t="s">
        <v>2756</v>
      </c>
      <c r="U277" s="6" t="s">
        <v>2687</v>
      </c>
      <c r="V277" s="6" t="s">
        <v>2799</v>
      </c>
      <c r="W277" s="6" t="s">
        <v>1934</v>
      </c>
    </row>
    <row r="278" spans="1:23" ht="60" customHeight="1" x14ac:dyDescent="0.3">
      <c r="A278" s="3" t="s">
        <v>421</v>
      </c>
      <c r="B278" s="4">
        <v>8590507285830</v>
      </c>
      <c r="C278" s="10" t="s">
        <v>2575</v>
      </c>
      <c r="D278" s="6" t="s">
        <v>2526</v>
      </c>
      <c r="E278" s="6" t="s">
        <v>1754</v>
      </c>
      <c r="F278" s="3" t="s">
        <v>1804</v>
      </c>
      <c r="G278" s="6" t="s">
        <v>455</v>
      </c>
      <c r="H278" s="6" t="str">
        <f t="shared" si="4"/>
        <v>Bath mats - GRUND 2019</v>
      </c>
      <c r="J278" s="15" t="s">
        <v>3027</v>
      </c>
      <c r="K278" s="6" t="str">
        <f>IFERROR(VLOOKUP(J278*1,ChangeLog!K:L,2,FALSE),"")</f>
        <v>Kruh</v>
      </c>
      <c r="L278" s="6" t="str">
        <f>IFERROR(VLOOKUP(K278,ChangeLog!L:N,3,FALSE),"")</f>
        <v>Kruh</v>
      </c>
      <c r="M278" s="6" t="s">
        <v>2497</v>
      </c>
      <c r="R278" s="6" t="s">
        <v>2113</v>
      </c>
      <c r="S278" s="6" t="s">
        <v>1938</v>
      </c>
      <c r="T278" s="6" t="s">
        <v>2759</v>
      </c>
      <c r="U278" s="6" t="s">
        <v>2691</v>
      </c>
      <c r="V278" s="6" t="s">
        <v>2802</v>
      </c>
      <c r="W278" s="6" t="s">
        <v>1938</v>
      </c>
    </row>
    <row r="279" spans="1:23" ht="60" customHeight="1" x14ac:dyDescent="0.3">
      <c r="A279" s="3" t="s">
        <v>422</v>
      </c>
      <c r="B279" s="4">
        <v>8590507285847</v>
      </c>
      <c r="C279" s="10" t="s">
        <v>2575</v>
      </c>
      <c r="D279" s="6" t="s">
        <v>2527</v>
      </c>
      <c r="E279" s="6" t="s">
        <v>1754</v>
      </c>
      <c r="F279" s="3" t="s">
        <v>1804</v>
      </c>
      <c r="G279" s="6" t="s">
        <v>455</v>
      </c>
      <c r="H279" s="6" t="str">
        <f t="shared" si="4"/>
        <v>Bath mats - GRUND 2019</v>
      </c>
      <c r="J279" s="15" t="s">
        <v>3027</v>
      </c>
      <c r="K279" s="6" t="str">
        <f>IFERROR(VLOOKUP(J279*1,ChangeLog!K:L,2,FALSE),"")</f>
        <v>Kruh</v>
      </c>
      <c r="L279" s="6" t="str">
        <f>IFERROR(VLOOKUP(K279,ChangeLog!L:N,3,FALSE),"")</f>
        <v>Kruh</v>
      </c>
      <c r="M279" s="6" t="s">
        <v>2497</v>
      </c>
      <c r="R279" s="6" t="s">
        <v>2114</v>
      </c>
      <c r="S279" s="6" t="s">
        <v>1938</v>
      </c>
      <c r="T279" s="6" t="s">
        <v>2759</v>
      </c>
      <c r="U279" s="6" t="s">
        <v>2691</v>
      </c>
      <c r="V279" s="6" t="s">
        <v>2802</v>
      </c>
      <c r="W279" s="6" t="s">
        <v>1938</v>
      </c>
    </row>
    <row r="280" spans="1:23" ht="60" customHeight="1" x14ac:dyDescent="0.3">
      <c r="A280" s="3" t="s">
        <v>423</v>
      </c>
      <c r="B280" s="4">
        <v>8590507285878</v>
      </c>
      <c r="C280" s="10" t="s">
        <v>2575</v>
      </c>
      <c r="D280" s="6" t="s">
        <v>2528</v>
      </c>
      <c r="E280" s="6" t="s">
        <v>1754</v>
      </c>
      <c r="F280" s="3" t="s">
        <v>1804</v>
      </c>
      <c r="G280" s="6" t="s">
        <v>455</v>
      </c>
      <c r="H280" s="6" t="str">
        <f t="shared" si="4"/>
        <v>Bath mats - GRUND 2019</v>
      </c>
      <c r="J280" s="15" t="s">
        <v>3027</v>
      </c>
      <c r="K280" s="6" t="str">
        <f>IFERROR(VLOOKUP(J280*1,ChangeLog!K:L,2,FALSE),"")</f>
        <v>Kruh</v>
      </c>
      <c r="L280" s="6" t="str">
        <f>IFERROR(VLOOKUP(K280,ChangeLog!L:N,3,FALSE),"")</f>
        <v>Kruh</v>
      </c>
      <c r="M280" s="6" t="s">
        <v>2497</v>
      </c>
      <c r="R280" s="6" t="s">
        <v>2113</v>
      </c>
      <c r="S280" s="6" t="s">
        <v>1941</v>
      </c>
      <c r="T280" s="6" t="s">
        <v>2707</v>
      </c>
      <c r="U280" s="6" t="s">
        <v>2707</v>
      </c>
      <c r="V280" s="6" t="s">
        <v>2805</v>
      </c>
      <c r="W280" s="6" t="s">
        <v>2860</v>
      </c>
    </row>
    <row r="281" spans="1:23" ht="60" customHeight="1" x14ac:dyDescent="0.3">
      <c r="A281" s="3" t="s">
        <v>424</v>
      </c>
      <c r="B281" s="4">
        <v>8590507285885</v>
      </c>
      <c r="C281" s="10" t="s">
        <v>2575</v>
      </c>
      <c r="D281" s="6" t="s">
        <v>2529</v>
      </c>
      <c r="E281" s="6" t="s">
        <v>1754</v>
      </c>
      <c r="F281" s="3" t="s">
        <v>1804</v>
      </c>
      <c r="G281" s="6" t="s">
        <v>455</v>
      </c>
      <c r="H281" s="6" t="str">
        <f t="shared" si="4"/>
        <v>Bath mats - GRUND 2019</v>
      </c>
      <c r="J281" s="15" t="s">
        <v>3027</v>
      </c>
      <c r="K281" s="6" t="str">
        <f>IFERROR(VLOOKUP(J281*1,ChangeLog!K:L,2,FALSE),"")</f>
        <v>Kruh</v>
      </c>
      <c r="L281" s="6" t="str">
        <f>IFERROR(VLOOKUP(K281,ChangeLog!L:N,3,FALSE),"")</f>
        <v>Kruh</v>
      </c>
      <c r="M281" s="6" t="s">
        <v>2497</v>
      </c>
      <c r="R281" s="6" t="s">
        <v>2114</v>
      </c>
      <c r="S281" s="6" t="s">
        <v>1941</v>
      </c>
      <c r="T281" s="6" t="s">
        <v>2707</v>
      </c>
      <c r="U281" s="6" t="s">
        <v>2707</v>
      </c>
      <c r="V281" s="6" t="s">
        <v>2805</v>
      </c>
      <c r="W281" s="6" t="s">
        <v>2860</v>
      </c>
    </row>
    <row r="282" spans="1:23" ht="60" customHeight="1" x14ac:dyDescent="0.3">
      <c r="A282" s="3" t="s">
        <v>425</v>
      </c>
      <c r="B282" s="4">
        <v>8590507285816</v>
      </c>
      <c r="C282" s="10" t="s">
        <v>2575</v>
      </c>
      <c r="D282" s="6" t="s">
        <v>2530</v>
      </c>
      <c r="E282" s="6" t="s">
        <v>1754</v>
      </c>
      <c r="F282" s="3" t="s">
        <v>1804</v>
      </c>
      <c r="G282" s="6" t="s">
        <v>455</v>
      </c>
      <c r="H282" s="6" t="str">
        <f t="shared" si="4"/>
        <v>Bath mats - GRUND 2019</v>
      </c>
      <c r="J282" s="15" t="s">
        <v>3027</v>
      </c>
      <c r="K282" s="6" t="str">
        <f>IFERROR(VLOOKUP(J282*1,ChangeLog!K:L,2,FALSE),"")</f>
        <v>Kruh</v>
      </c>
      <c r="L282" s="6" t="str">
        <f>IFERROR(VLOOKUP(K282,ChangeLog!L:N,3,FALSE),"")</f>
        <v>Kruh</v>
      </c>
      <c r="M282" s="6" t="s">
        <v>2497</v>
      </c>
      <c r="R282" s="6" t="s">
        <v>2113</v>
      </c>
      <c r="S282" s="6" t="s">
        <v>1896</v>
      </c>
      <c r="T282" s="6" t="s">
        <v>2767</v>
      </c>
      <c r="U282" s="6" t="s">
        <v>2708</v>
      </c>
      <c r="V282" s="6" t="s">
        <v>2820</v>
      </c>
      <c r="W282" s="6" t="s">
        <v>2869</v>
      </c>
    </row>
    <row r="283" spans="1:23" ht="60" customHeight="1" x14ac:dyDescent="0.3">
      <c r="A283" s="3" t="s">
        <v>426</v>
      </c>
      <c r="B283" s="4">
        <v>8590507285823</v>
      </c>
      <c r="C283" s="10" t="s">
        <v>2575</v>
      </c>
      <c r="D283" s="6" t="s">
        <v>2531</v>
      </c>
      <c r="E283" s="6" t="s">
        <v>1754</v>
      </c>
      <c r="F283" s="3" t="s">
        <v>1804</v>
      </c>
      <c r="G283" s="6" t="s">
        <v>455</v>
      </c>
      <c r="H283" s="6" t="str">
        <f t="shared" si="4"/>
        <v>Bath mats - GRUND 2019</v>
      </c>
      <c r="J283" s="15" t="s">
        <v>3027</v>
      </c>
      <c r="K283" s="6" t="str">
        <f>IFERROR(VLOOKUP(J283*1,ChangeLog!K:L,2,FALSE),"")</f>
        <v>Kruh</v>
      </c>
      <c r="L283" s="6" t="str">
        <f>IFERROR(VLOOKUP(K283,ChangeLog!L:N,3,FALSE),"")</f>
        <v>Kruh</v>
      </c>
      <c r="M283" s="6" t="s">
        <v>2497</v>
      </c>
      <c r="R283" s="6" t="s">
        <v>2114</v>
      </c>
      <c r="S283" s="6" t="s">
        <v>1896</v>
      </c>
      <c r="T283" s="6" t="s">
        <v>2767</v>
      </c>
      <c r="U283" s="6" t="s">
        <v>2708</v>
      </c>
      <c r="V283" s="6" t="s">
        <v>2820</v>
      </c>
      <c r="W283" s="6" t="s">
        <v>2869</v>
      </c>
    </row>
    <row r="284" spans="1:23" ht="60" customHeight="1" x14ac:dyDescent="0.3">
      <c r="A284" s="3" t="s">
        <v>427</v>
      </c>
      <c r="B284" s="4">
        <v>8590507285793</v>
      </c>
      <c r="C284" s="10" t="s">
        <v>2576</v>
      </c>
      <c r="D284" s="6" t="s">
        <v>2176</v>
      </c>
      <c r="E284" s="6" t="s">
        <v>1754</v>
      </c>
      <c r="F284" s="3" t="s">
        <v>1804</v>
      </c>
      <c r="G284" s="6" t="s">
        <v>455</v>
      </c>
      <c r="H284" s="6" t="str">
        <f t="shared" si="4"/>
        <v>Bath mats - GRUND 2019</v>
      </c>
      <c r="J284" s="15" t="s">
        <v>3020</v>
      </c>
      <c r="K284" s="6" t="str">
        <f>IFERROR(VLOOKUP(J284*1,ChangeLog!K:L,2,FALSE),"")</f>
        <v>Bidet s ostrými rohy</v>
      </c>
      <c r="L284" s="6" t="str">
        <f>IFERROR(VLOOKUP(K284,ChangeLog!L:N,3,FALSE),"")</f>
        <v>Malý koberec</v>
      </c>
      <c r="M284" s="6" t="s">
        <v>2010</v>
      </c>
      <c r="R284" s="6" t="s">
        <v>1903</v>
      </c>
      <c r="S284" s="6" t="s">
        <v>1934</v>
      </c>
      <c r="T284" s="6" t="s">
        <v>2756</v>
      </c>
      <c r="U284" s="6" t="s">
        <v>2687</v>
      </c>
      <c r="V284" s="6" t="s">
        <v>2799</v>
      </c>
      <c r="W284" s="6" t="s">
        <v>1934</v>
      </c>
    </row>
    <row r="285" spans="1:23" ht="60" customHeight="1" x14ac:dyDescent="0.3">
      <c r="A285" s="3" t="s">
        <v>428</v>
      </c>
      <c r="B285" s="4">
        <v>8590507285809</v>
      </c>
      <c r="C285" s="10" t="s">
        <v>2576</v>
      </c>
      <c r="D285" s="6" t="s">
        <v>677</v>
      </c>
      <c r="E285" s="6" t="s">
        <v>1754</v>
      </c>
      <c r="F285" s="3" t="s">
        <v>1804</v>
      </c>
      <c r="G285" s="6" t="s">
        <v>455</v>
      </c>
      <c r="H285" s="6" t="str">
        <f t="shared" si="4"/>
        <v>Bath mats - GRUND 2019</v>
      </c>
      <c r="J285" s="15" t="s">
        <v>3021</v>
      </c>
      <c r="K285" s="6" t="str">
        <f>IFERROR(VLOOKUP(J285*1,ChangeLog!K:L,2,FALSE),"")</f>
        <v>Ovál s ostrými rohy</v>
      </c>
      <c r="L285" s="6" t="str">
        <f>IFERROR(VLOOKUP(K285,ChangeLog!L:N,3,FALSE),"")</f>
        <v>Velký koberec</v>
      </c>
      <c r="M285" s="6" t="s">
        <v>2007</v>
      </c>
      <c r="R285" s="6" t="s">
        <v>1906</v>
      </c>
      <c r="S285" s="6" t="s">
        <v>1934</v>
      </c>
      <c r="T285" s="6" t="s">
        <v>2756</v>
      </c>
      <c r="U285" s="6" t="s">
        <v>2687</v>
      </c>
      <c r="V285" s="6" t="s">
        <v>2799</v>
      </c>
      <c r="W285" s="6" t="s">
        <v>1934</v>
      </c>
    </row>
    <row r="286" spans="1:23" ht="60" customHeight="1" x14ac:dyDescent="0.3">
      <c r="A286" s="3" t="s">
        <v>429</v>
      </c>
      <c r="B286" s="4">
        <v>8590507285755</v>
      </c>
      <c r="C286" s="10" t="s">
        <v>2576</v>
      </c>
      <c r="D286" s="6" t="s">
        <v>2177</v>
      </c>
      <c r="E286" s="6" t="s">
        <v>1754</v>
      </c>
      <c r="F286" s="3" t="s">
        <v>1804</v>
      </c>
      <c r="G286" s="6" t="s">
        <v>455</v>
      </c>
      <c r="H286" s="6" t="str">
        <f t="shared" si="4"/>
        <v>Bath mats - GRUND 2019</v>
      </c>
      <c r="J286" s="15" t="s">
        <v>3020</v>
      </c>
      <c r="K286" s="6" t="str">
        <f>IFERROR(VLOOKUP(J286*1,ChangeLog!K:L,2,FALSE),"")</f>
        <v>Bidet s ostrými rohy</v>
      </c>
      <c r="L286" s="6" t="str">
        <f>IFERROR(VLOOKUP(K286,ChangeLog!L:N,3,FALSE),"")</f>
        <v>Malý koberec</v>
      </c>
      <c r="M286" s="6" t="s">
        <v>2010</v>
      </c>
      <c r="R286" s="6" t="s">
        <v>1903</v>
      </c>
      <c r="S286" s="6" t="s">
        <v>1938</v>
      </c>
      <c r="T286" s="6" t="s">
        <v>2759</v>
      </c>
      <c r="U286" s="6" t="s">
        <v>2691</v>
      </c>
      <c r="V286" s="6" t="s">
        <v>2802</v>
      </c>
      <c r="W286" s="6" t="s">
        <v>1938</v>
      </c>
    </row>
    <row r="287" spans="1:23" ht="60" customHeight="1" x14ac:dyDescent="0.3">
      <c r="A287" s="3" t="s">
        <v>430</v>
      </c>
      <c r="B287" s="4">
        <v>8590507285762</v>
      </c>
      <c r="C287" s="10" t="s">
        <v>2576</v>
      </c>
      <c r="D287" s="6" t="s">
        <v>678</v>
      </c>
      <c r="E287" s="6" t="s">
        <v>1754</v>
      </c>
      <c r="F287" s="3" t="s">
        <v>1804</v>
      </c>
      <c r="G287" s="6" t="s">
        <v>455</v>
      </c>
      <c r="H287" s="6" t="str">
        <f t="shared" si="4"/>
        <v>Bath mats - GRUND 2019</v>
      </c>
      <c r="J287" s="15" t="s">
        <v>3021</v>
      </c>
      <c r="K287" s="6" t="str">
        <f>IFERROR(VLOOKUP(J287*1,ChangeLog!K:L,2,FALSE),"")</f>
        <v>Ovál s ostrými rohy</v>
      </c>
      <c r="L287" s="6" t="str">
        <f>IFERROR(VLOOKUP(K287,ChangeLog!L:N,3,FALSE),"")</f>
        <v>Velký koberec</v>
      </c>
      <c r="M287" s="6" t="s">
        <v>2007</v>
      </c>
      <c r="R287" s="6" t="s">
        <v>1906</v>
      </c>
      <c r="S287" s="6" t="s">
        <v>1938</v>
      </c>
      <c r="T287" s="6" t="s">
        <v>2759</v>
      </c>
      <c r="U287" s="6" t="s">
        <v>2691</v>
      </c>
      <c r="V287" s="6" t="s">
        <v>2802</v>
      </c>
      <c r="W287" s="6" t="s">
        <v>1938</v>
      </c>
    </row>
    <row r="288" spans="1:23" ht="60" customHeight="1" x14ac:dyDescent="0.3">
      <c r="A288" s="3" t="s">
        <v>431</v>
      </c>
      <c r="B288" s="4">
        <v>8590507285779</v>
      </c>
      <c r="C288" s="10" t="s">
        <v>2576</v>
      </c>
      <c r="D288" s="6" t="s">
        <v>2178</v>
      </c>
      <c r="E288" s="6" t="s">
        <v>1754</v>
      </c>
      <c r="F288" s="3" t="s">
        <v>1804</v>
      </c>
      <c r="G288" s="6" t="s">
        <v>455</v>
      </c>
      <c r="H288" s="6" t="str">
        <f t="shared" si="4"/>
        <v>Bath mats - GRUND 2019</v>
      </c>
      <c r="J288" s="15" t="s">
        <v>3020</v>
      </c>
      <c r="K288" s="6" t="str">
        <f>IFERROR(VLOOKUP(J288*1,ChangeLog!K:L,2,FALSE),"")</f>
        <v>Bidet s ostrými rohy</v>
      </c>
      <c r="L288" s="6" t="str">
        <f>IFERROR(VLOOKUP(K288,ChangeLog!L:N,3,FALSE),"")</f>
        <v>Malý koberec</v>
      </c>
      <c r="M288" s="6" t="s">
        <v>2010</v>
      </c>
      <c r="R288" s="6" t="s">
        <v>1903</v>
      </c>
      <c r="S288" s="6" t="s">
        <v>1941</v>
      </c>
      <c r="T288" s="6" t="s">
        <v>2707</v>
      </c>
      <c r="U288" s="6" t="s">
        <v>2707</v>
      </c>
      <c r="V288" s="6" t="s">
        <v>2805</v>
      </c>
      <c r="W288" s="6" t="s">
        <v>2860</v>
      </c>
    </row>
    <row r="289" spans="1:23" ht="60" customHeight="1" x14ac:dyDescent="0.3">
      <c r="A289" s="3" t="s">
        <v>432</v>
      </c>
      <c r="B289" s="4">
        <v>8590507285786</v>
      </c>
      <c r="C289" s="10" t="s">
        <v>2576</v>
      </c>
      <c r="D289" s="6" t="s">
        <v>679</v>
      </c>
      <c r="E289" s="6" t="s">
        <v>1754</v>
      </c>
      <c r="F289" s="3" t="s">
        <v>1804</v>
      </c>
      <c r="G289" s="6" t="s">
        <v>455</v>
      </c>
      <c r="H289" s="6" t="str">
        <f t="shared" si="4"/>
        <v>Bath mats - GRUND 2019</v>
      </c>
      <c r="J289" s="15" t="s">
        <v>3021</v>
      </c>
      <c r="K289" s="6" t="str">
        <f>IFERROR(VLOOKUP(J289*1,ChangeLog!K:L,2,FALSE),"")</f>
        <v>Ovál s ostrými rohy</v>
      </c>
      <c r="L289" s="6" t="str">
        <f>IFERROR(VLOOKUP(K289,ChangeLog!L:N,3,FALSE),"")</f>
        <v>Velký koberec</v>
      </c>
      <c r="M289" s="6" t="s">
        <v>2007</v>
      </c>
      <c r="R289" s="6" t="s">
        <v>1906</v>
      </c>
      <c r="S289" s="6" t="s">
        <v>1941</v>
      </c>
      <c r="T289" s="6" t="s">
        <v>2707</v>
      </c>
      <c r="U289" s="6" t="s">
        <v>2707</v>
      </c>
      <c r="V289" s="6" t="s">
        <v>2805</v>
      </c>
      <c r="W289" s="6" t="s">
        <v>2860</v>
      </c>
    </row>
    <row r="290" spans="1:23" ht="60" customHeight="1" x14ac:dyDescent="0.3">
      <c r="A290" s="3" t="s">
        <v>433</v>
      </c>
      <c r="B290" s="4">
        <v>8590507285724</v>
      </c>
      <c r="C290" s="10" t="s">
        <v>2577</v>
      </c>
      <c r="D290" s="6" t="s">
        <v>2179</v>
      </c>
      <c r="E290" s="6" t="s">
        <v>1754</v>
      </c>
      <c r="F290" s="3" t="s">
        <v>1804</v>
      </c>
      <c r="G290" s="6" t="s">
        <v>455</v>
      </c>
      <c r="H290" s="6" t="str">
        <f t="shared" si="4"/>
        <v>Bath mats - GRUND 2019</v>
      </c>
      <c r="J290" s="15" t="s">
        <v>3020</v>
      </c>
      <c r="K290" s="6" t="str">
        <f>IFERROR(VLOOKUP(J290*1,ChangeLog!K:L,2,FALSE),"")</f>
        <v>Bidet s ostrými rohy</v>
      </c>
      <c r="L290" s="6" t="str">
        <f>IFERROR(VLOOKUP(K290,ChangeLog!L:N,3,FALSE),"")</f>
        <v>Malý koberec</v>
      </c>
      <c r="M290" s="6" t="s">
        <v>2010</v>
      </c>
      <c r="R290" s="6" t="s">
        <v>1907</v>
      </c>
      <c r="S290" s="6" t="s">
        <v>1955</v>
      </c>
      <c r="T290" s="6" t="s">
        <v>2709</v>
      </c>
      <c r="U290" s="6" t="s">
        <v>2709</v>
      </c>
      <c r="V290" s="6" t="s">
        <v>2821</v>
      </c>
      <c r="W290" s="6" t="s">
        <v>1955</v>
      </c>
    </row>
    <row r="291" spans="1:23" ht="60" customHeight="1" x14ac:dyDescent="0.3">
      <c r="A291" s="3" t="s">
        <v>434</v>
      </c>
      <c r="B291" s="4">
        <v>8590507285731</v>
      </c>
      <c r="C291" s="10" t="s">
        <v>2577</v>
      </c>
      <c r="D291" s="6" t="s">
        <v>680</v>
      </c>
      <c r="E291" s="6" t="s">
        <v>1754</v>
      </c>
      <c r="F291" s="3" t="s">
        <v>1804</v>
      </c>
      <c r="G291" s="6" t="s">
        <v>455</v>
      </c>
      <c r="H291" s="6" t="str">
        <f t="shared" si="4"/>
        <v>Bath mats - GRUND 2019</v>
      </c>
      <c r="J291" s="15" t="s">
        <v>3021</v>
      </c>
      <c r="K291" s="6" t="str">
        <f>IFERROR(VLOOKUP(J291*1,ChangeLog!K:L,2,FALSE),"")</f>
        <v>Ovál s ostrými rohy</v>
      </c>
      <c r="L291" s="6" t="str">
        <f>IFERROR(VLOOKUP(K291,ChangeLog!L:N,3,FALSE),"")</f>
        <v>Velký koberec</v>
      </c>
      <c r="M291" s="6" t="s">
        <v>2007</v>
      </c>
      <c r="R291" s="6" t="s">
        <v>1898</v>
      </c>
      <c r="S291" s="6" t="s">
        <v>1955</v>
      </c>
      <c r="T291" s="6" t="s">
        <v>2709</v>
      </c>
      <c r="U291" s="6" t="s">
        <v>2709</v>
      </c>
      <c r="V291" s="6" t="s">
        <v>2821</v>
      </c>
      <c r="W291" s="6" t="s">
        <v>1955</v>
      </c>
    </row>
    <row r="292" spans="1:23" ht="60" customHeight="1" x14ac:dyDescent="0.3">
      <c r="A292" s="3" t="s">
        <v>435</v>
      </c>
      <c r="B292" s="4">
        <v>8590507285700</v>
      </c>
      <c r="C292" s="10" t="s">
        <v>2577</v>
      </c>
      <c r="D292" s="6" t="s">
        <v>2180</v>
      </c>
      <c r="E292" s="6" t="s">
        <v>1754</v>
      </c>
      <c r="F292" s="3" t="s">
        <v>1804</v>
      </c>
      <c r="G292" s="6" t="s">
        <v>455</v>
      </c>
      <c r="H292" s="6" t="str">
        <f t="shared" si="4"/>
        <v>Bath mats - GRUND 2019</v>
      </c>
      <c r="J292" s="15" t="s">
        <v>3020</v>
      </c>
      <c r="K292" s="6" t="str">
        <f>IFERROR(VLOOKUP(J292*1,ChangeLog!K:L,2,FALSE),"")</f>
        <v>Bidet s ostrými rohy</v>
      </c>
      <c r="L292" s="6" t="str">
        <f>IFERROR(VLOOKUP(K292,ChangeLog!L:N,3,FALSE),"")</f>
        <v>Malý koberec</v>
      </c>
      <c r="M292" s="6" t="s">
        <v>2010</v>
      </c>
      <c r="R292" s="6" t="s">
        <v>1907</v>
      </c>
      <c r="S292" s="6" t="s">
        <v>1956</v>
      </c>
      <c r="T292" s="6" t="s">
        <v>2768</v>
      </c>
      <c r="U292" s="6" t="s">
        <v>2710</v>
      </c>
      <c r="V292" s="6" t="s">
        <v>2822</v>
      </c>
      <c r="W292" s="6" t="s">
        <v>1956</v>
      </c>
    </row>
    <row r="293" spans="1:23" ht="60" customHeight="1" x14ac:dyDescent="0.3">
      <c r="A293" s="3" t="s">
        <v>436</v>
      </c>
      <c r="B293" s="4">
        <v>8590507285717</v>
      </c>
      <c r="C293" s="10" t="s">
        <v>2577</v>
      </c>
      <c r="D293" s="6" t="s">
        <v>681</v>
      </c>
      <c r="E293" s="6" t="s">
        <v>1754</v>
      </c>
      <c r="F293" s="3" t="s">
        <v>1804</v>
      </c>
      <c r="G293" s="6" t="s">
        <v>455</v>
      </c>
      <c r="H293" s="6" t="str">
        <f t="shared" si="4"/>
        <v>Bath mats - GRUND 2019</v>
      </c>
      <c r="J293" s="15" t="s">
        <v>3021</v>
      </c>
      <c r="K293" s="6" t="str">
        <f>IFERROR(VLOOKUP(J293*1,ChangeLog!K:L,2,FALSE),"")</f>
        <v>Ovál s ostrými rohy</v>
      </c>
      <c r="L293" s="6" t="str">
        <f>IFERROR(VLOOKUP(K293,ChangeLog!L:N,3,FALSE),"")</f>
        <v>Velký koberec</v>
      </c>
      <c r="M293" s="6" t="s">
        <v>2007</v>
      </c>
      <c r="R293" s="6" t="s">
        <v>1898</v>
      </c>
      <c r="S293" s="6" t="s">
        <v>1956</v>
      </c>
      <c r="T293" s="6" t="s">
        <v>2768</v>
      </c>
      <c r="U293" s="6" t="s">
        <v>2710</v>
      </c>
      <c r="V293" s="6" t="s">
        <v>2822</v>
      </c>
      <c r="W293" s="6" t="s">
        <v>1956</v>
      </c>
    </row>
    <row r="294" spans="1:23" ht="60" customHeight="1" x14ac:dyDescent="0.3">
      <c r="A294" s="3" t="s">
        <v>437</v>
      </c>
      <c r="B294" s="4">
        <v>8590507285632</v>
      </c>
      <c r="C294" s="10" t="s">
        <v>2578</v>
      </c>
      <c r="D294" s="6" t="s">
        <v>2181</v>
      </c>
      <c r="E294" s="6" t="s">
        <v>1754</v>
      </c>
      <c r="F294" s="3" t="s">
        <v>1804</v>
      </c>
      <c r="G294" s="6" t="s">
        <v>455</v>
      </c>
      <c r="H294" s="6" t="str">
        <f t="shared" si="4"/>
        <v>Bath mats - GRUND 2019</v>
      </c>
      <c r="J294" s="15" t="s">
        <v>3020</v>
      </c>
      <c r="K294" s="6" t="str">
        <f>IFERROR(VLOOKUP(J294*1,ChangeLog!K:L,2,FALSE),"")</f>
        <v>Bidet s ostrými rohy</v>
      </c>
      <c r="L294" s="6" t="str">
        <f>IFERROR(VLOOKUP(K294,ChangeLog!L:N,3,FALSE),"")</f>
        <v>Malý koberec</v>
      </c>
      <c r="M294" s="6" t="s">
        <v>2010</v>
      </c>
      <c r="R294" s="6" t="s">
        <v>1897</v>
      </c>
      <c r="S294" s="6" t="s">
        <v>1938</v>
      </c>
      <c r="T294" s="6" t="s">
        <v>2759</v>
      </c>
      <c r="U294" s="6" t="s">
        <v>2691</v>
      </c>
      <c r="V294" s="6" t="s">
        <v>2802</v>
      </c>
      <c r="W294" s="6" t="s">
        <v>1938</v>
      </c>
    </row>
    <row r="295" spans="1:23" ht="60" customHeight="1" x14ac:dyDescent="0.3">
      <c r="A295" s="3" t="s">
        <v>438</v>
      </c>
      <c r="B295" s="4">
        <v>8590507285656</v>
      </c>
      <c r="C295" s="10" t="s">
        <v>2578</v>
      </c>
      <c r="D295" s="6" t="s">
        <v>682</v>
      </c>
      <c r="E295" s="6" t="s">
        <v>1754</v>
      </c>
      <c r="F295" s="3" t="s">
        <v>1804</v>
      </c>
      <c r="G295" s="6" t="s">
        <v>455</v>
      </c>
      <c r="H295" s="6" t="str">
        <f t="shared" si="4"/>
        <v>Bath mats - GRUND 2019</v>
      </c>
      <c r="J295" s="15" t="s">
        <v>3021</v>
      </c>
      <c r="K295" s="6" t="str">
        <f>IFERROR(VLOOKUP(J295*1,ChangeLog!K:L,2,FALSE),"")</f>
        <v>Ovál s ostrými rohy</v>
      </c>
      <c r="L295" s="6" t="str">
        <f>IFERROR(VLOOKUP(K295,ChangeLog!L:N,3,FALSE),"")</f>
        <v>Velký koberec</v>
      </c>
      <c r="M295" s="6" t="s">
        <v>2007</v>
      </c>
      <c r="R295" s="6" t="s">
        <v>1898</v>
      </c>
      <c r="S295" s="6" t="s">
        <v>1938</v>
      </c>
      <c r="T295" s="6" t="s">
        <v>2759</v>
      </c>
      <c r="U295" s="6" t="s">
        <v>2691</v>
      </c>
      <c r="V295" s="6" t="s">
        <v>2802</v>
      </c>
      <c r="W295" s="6" t="s">
        <v>1938</v>
      </c>
    </row>
    <row r="296" spans="1:23" ht="60" customHeight="1" x14ac:dyDescent="0.3">
      <c r="A296" s="3" t="s">
        <v>439</v>
      </c>
      <c r="B296" s="4">
        <v>8590507285649</v>
      </c>
      <c r="C296" s="10" t="s">
        <v>2578</v>
      </c>
      <c r="D296" s="6" t="s">
        <v>683</v>
      </c>
      <c r="E296" s="6" t="s">
        <v>1754</v>
      </c>
      <c r="F296" s="3" t="s">
        <v>1804</v>
      </c>
      <c r="G296" s="6" t="s">
        <v>455</v>
      </c>
      <c r="H296" s="6" t="str">
        <f t="shared" si="4"/>
        <v>Bath mats - GRUND 2019</v>
      </c>
      <c r="J296" s="15" t="s">
        <v>3021</v>
      </c>
      <c r="K296" s="6" t="str">
        <f>IFERROR(VLOOKUP(J296*1,ChangeLog!K:L,2,FALSE),"")</f>
        <v>Ovál s ostrými rohy</v>
      </c>
      <c r="L296" s="6" t="str">
        <f>IFERROR(VLOOKUP(K296,ChangeLog!L:N,3,FALSE),"")</f>
        <v>Velký koberec</v>
      </c>
      <c r="M296" s="6" t="s">
        <v>2007</v>
      </c>
      <c r="R296" s="6" t="s">
        <v>1899</v>
      </c>
      <c r="S296" s="6" t="s">
        <v>1938</v>
      </c>
      <c r="T296" s="6" t="s">
        <v>2759</v>
      </c>
      <c r="U296" s="6" t="s">
        <v>2691</v>
      </c>
      <c r="V296" s="6" t="s">
        <v>2802</v>
      </c>
      <c r="W296" s="6" t="s">
        <v>1938</v>
      </c>
    </row>
    <row r="297" spans="1:23" ht="60" customHeight="1" x14ac:dyDescent="0.3">
      <c r="A297" s="3" t="s">
        <v>440</v>
      </c>
      <c r="B297" s="4">
        <v>8590507285601</v>
      </c>
      <c r="C297" s="10" t="s">
        <v>2578</v>
      </c>
      <c r="D297" s="6" t="s">
        <v>2182</v>
      </c>
      <c r="E297" s="6" t="s">
        <v>1754</v>
      </c>
      <c r="F297" s="3" t="s">
        <v>1804</v>
      </c>
      <c r="G297" s="6" t="s">
        <v>455</v>
      </c>
      <c r="H297" s="6" t="str">
        <f t="shared" si="4"/>
        <v>Bath mats - GRUND 2019</v>
      </c>
      <c r="J297" s="15" t="s">
        <v>3020</v>
      </c>
      <c r="K297" s="6" t="str">
        <f>IFERROR(VLOOKUP(J297*1,ChangeLog!K:L,2,FALSE),"")</f>
        <v>Bidet s ostrými rohy</v>
      </c>
      <c r="L297" s="6" t="str">
        <f>IFERROR(VLOOKUP(K297,ChangeLog!L:N,3,FALSE),"")</f>
        <v>Malý koberec</v>
      </c>
      <c r="M297" s="6" t="s">
        <v>2010</v>
      </c>
      <c r="R297" s="6" t="s">
        <v>1897</v>
      </c>
      <c r="S297" s="6" t="s">
        <v>1957</v>
      </c>
      <c r="T297" s="6" t="s">
        <v>2711</v>
      </c>
      <c r="U297" s="6" t="s">
        <v>2711</v>
      </c>
      <c r="V297" s="6" t="s">
        <v>2823</v>
      </c>
      <c r="W297" s="6" t="s">
        <v>2870</v>
      </c>
    </row>
    <row r="298" spans="1:23" ht="60" customHeight="1" x14ac:dyDescent="0.3">
      <c r="A298" s="3" t="s">
        <v>441</v>
      </c>
      <c r="B298" s="4">
        <v>8590507285625</v>
      </c>
      <c r="C298" s="10" t="s">
        <v>2578</v>
      </c>
      <c r="D298" s="6" t="s">
        <v>684</v>
      </c>
      <c r="E298" s="6" t="s">
        <v>1754</v>
      </c>
      <c r="F298" s="3" t="s">
        <v>1804</v>
      </c>
      <c r="G298" s="6" t="s">
        <v>455</v>
      </c>
      <c r="H298" s="6" t="str">
        <f t="shared" si="4"/>
        <v>Bath mats - GRUND 2019</v>
      </c>
      <c r="J298" s="15" t="s">
        <v>3021</v>
      </c>
      <c r="K298" s="6" t="str">
        <f>IFERROR(VLOOKUP(J298*1,ChangeLog!K:L,2,FALSE),"")</f>
        <v>Ovál s ostrými rohy</v>
      </c>
      <c r="L298" s="6" t="str">
        <f>IFERROR(VLOOKUP(K298,ChangeLog!L:N,3,FALSE),"")</f>
        <v>Velký koberec</v>
      </c>
      <c r="M298" s="6" t="s">
        <v>2007</v>
      </c>
      <c r="R298" s="6" t="s">
        <v>1898</v>
      </c>
      <c r="S298" s="6" t="s">
        <v>1957</v>
      </c>
      <c r="T298" s="6" t="s">
        <v>2711</v>
      </c>
      <c r="U298" s="6" t="s">
        <v>2711</v>
      </c>
      <c r="V298" s="6" t="s">
        <v>2823</v>
      </c>
      <c r="W298" s="6" t="s">
        <v>2870</v>
      </c>
    </row>
    <row r="299" spans="1:23" ht="60" customHeight="1" x14ac:dyDescent="0.3">
      <c r="A299" s="3" t="s">
        <v>442</v>
      </c>
      <c r="B299" s="4">
        <v>8590507285618</v>
      </c>
      <c r="C299" s="10" t="s">
        <v>2578</v>
      </c>
      <c r="D299" s="6" t="s">
        <v>685</v>
      </c>
      <c r="E299" s="6" t="s">
        <v>1754</v>
      </c>
      <c r="F299" s="3" t="s">
        <v>1804</v>
      </c>
      <c r="G299" s="6" t="s">
        <v>455</v>
      </c>
      <c r="H299" s="6" t="str">
        <f t="shared" si="4"/>
        <v>Bath mats - GRUND 2019</v>
      </c>
      <c r="J299" s="15" t="s">
        <v>3021</v>
      </c>
      <c r="K299" s="6" t="str">
        <f>IFERROR(VLOOKUP(J299*1,ChangeLog!K:L,2,FALSE),"")</f>
        <v>Ovál s ostrými rohy</v>
      </c>
      <c r="L299" s="6" t="str">
        <f>IFERROR(VLOOKUP(K299,ChangeLog!L:N,3,FALSE),"")</f>
        <v>Velký koberec</v>
      </c>
      <c r="M299" s="6" t="s">
        <v>2007</v>
      </c>
      <c r="R299" s="6" t="s">
        <v>1899</v>
      </c>
      <c r="S299" s="6" t="s">
        <v>1957</v>
      </c>
      <c r="T299" s="6" t="s">
        <v>2711</v>
      </c>
      <c r="U299" s="6" t="s">
        <v>2711</v>
      </c>
      <c r="V299" s="6" t="s">
        <v>2823</v>
      </c>
      <c r="W299" s="6" t="s">
        <v>2870</v>
      </c>
    </row>
    <row r="300" spans="1:23" ht="60" customHeight="1" x14ac:dyDescent="0.3">
      <c r="A300" s="3" t="s">
        <v>443</v>
      </c>
      <c r="B300" s="4">
        <v>8590507285571</v>
      </c>
      <c r="C300" s="10" t="s">
        <v>2578</v>
      </c>
      <c r="D300" s="6" t="s">
        <v>2183</v>
      </c>
      <c r="E300" s="6" t="s">
        <v>1754</v>
      </c>
      <c r="F300" s="3" t="s">
        <v>1804</v>
      </c>
      <c r="G300" s="6" t="s">
        <v>455</v>
      </c>
      <c r="H300" s="6" t="str">
        <f t="shared" si="4"/>
        <v>Bath mats - GRUND 2019</v>
      </c>
      <c r="J300" s="15" t="s">
        <v>3020</v>
      </c>
      <c r="K300" s="6" t="str">
        <f>IFERROR(VLOOKUP(J300*1,ChangeLog!K:L,2,FALSE),"")</f>
        <v>Bidet s ostrými rohy</v>
      </c>
      <c r="L300" s="6" t="str">
        <f>IFERROR(VLOOKUP(K300,ChangeLog!L:N,3,FALSE),"")</f>
        <v>Malý koberec</v>
      </c>
      <c r="M300" s="6" t="s">
        <v>2010</v>
      </c>
      <c r="R300" s="6" t="s">
        <v>1897</v>
      </c>
      <c r="S300" s="6" t="s">
        <v>1895</v>
      </c>
      <c r="T300" s="6" t="s">
        <v>2769</v>
      </c>
      <c r="U300" s="6" t="s">
        <v>2712</v>
      </c>
      <c r="V300" s="6" t="s">
        <v>2824</v>
      </c>
      <c r="W300" s="6" t="s">
        <v>1895</v>
      </c>
    </row>
    <row r="301" spans="1:23" ht="60" customHeight="1" x14ac:dyDescent="0.3">
      <c r="A301" s="3" t="s">
        <v>444</v>
      </c>
      <c r="B301" s="4">
        <v>8590507285595</v>
      </c>
      <c r="C301" s="10" t="s">
        <v>2578</v>
      </c>
      <c r="D301" s="6" t="s">
        <v>686</v>
      </c>
      <c r="E301" s="6" t="s">
        <v>1754</v>
      </c>
      <c r="F301" s="3" t="s">
        <v>1804</v>
      </c>
      <c r="G301" s="6" t="s">
        <v>455</v>
      </c>
      <c r="H301" s="6" t="str">
        <f t="shared" si="4"/>
        <v>Bath mats - GRUND 2019</v>
      </c>
      <c r="J301" s="15" t="s">
        <v>3021</v>
      </c>
      <c r="K301" s="6" t="str">
        <f>IFERROR(VLOOKUP(J301*1,ChangeLog!K:L,2,FALSE),"")</f>
        <v>Ovál s ostrými rohy</v>
      </c>
      <c r="L301" s="6" t="str">
        <f>IFERROR(VLOOKUP(K301,ChangeLog!L:N,3,FALSE),"")</f>
        <v>Velký koberec</v>
      </c>
      <c r="M301" s="6" t="s">
        <v>2007</v>
      </c>
      <c r="R301" s="6" t="s">
        <v>1898</v>
      </c>
      <c r="S301" s="6" t="s">
        <v>1895</v>
      </c>
      <c r="T301" s="6" t="s">
        <v>2769</v>
      </c>
      <c r="U301" s="6" t="s">
        <v>2712</v>
      </c>
      <c r="V301" s="6" t="s">
        <v>2824</v>
      </c>
      <c r="W301" s="6" t="s">
        <v>1895</v>
      </c>
    </row>
    <row r="302" spans="1:23" ht="60" customHeight="1" x14ac:dyDescent="0.3">
      <c r="A302" s="3" t="s">
        <v>445</v>
      </c>
      <c r="B302" s="4">
        <v>8590507285588</v>
      </c>
      <c r="C302" s="10" t="s">
        <v>2578</v>
      </c>
      <c r="D302" s="6" t="s">
        <v>687</v>
      </c>
      <c r="E302" s="6" t="s">
        <v>1754</v>
      </c>
      <c r="F302" s="3" t="s">
        <v>1804</v>
      </c>
      <c r="G302" s="6" t="s">
        <v>455</v>
      </c>
      <c r="H302" s="6" t="str">
        <f t="shared" si="4"/>
        <v>Bath mats - GRUND 2019</v>
      </c>
      <c r="J302" s="15" t="s">
        <v>3021</v>
      </c>
      <c r="K302" s="6" t="str">
        <f>IFERROR(VLOOKUP(J302*1,ChangeLog!K:L,2,FALSE),"")</f>
        <v>Ovál s ostrými rohy</v>
      </c>
      <c r="L302" s="6" t="str">
        <f>IFERROR(VLOOKUP(K302,ChangeLog!L:N,3,FALSE),"")</f>
        <v>Velký koberec</v>
      </c>
      <c r="M302" s="6" t="s">
        <v>2007</v>
      </c>
      <c r="R302" s="6" t="s">
        <v>1899</v>
      </c>
      <c r="S302" s="6" t="s">
        <v>1895</v>
      </c>
      <c r="T302" s="6" t="s">
        <v>2769</v>
      </c>
      <c r="U302" s="6" t="s">
        <v>2712</v>
      </c>
      <c r="V302" s="6" t="s">
        <v>2824</v>
      </c>
      <c r="W302" s="6" t="s">
        <v>1895</v>
      </c>
    </row>
    <row r="303" spans="1:23" ht="60" customHeight="1" x14ac:dyDescent="0.3">
      <c r="A303" s="3" t="s">
        <v>446</v>
      </c>
      <c r="B303" s="4">
        <v>8590507285557</v>
      </c>
      <c r="C303" s="10" t="s">
        <v>2579</v>
      </c>
      <c r="D303" s="6" t="s">
        <v>688</v>
      </c>
      <c r="E303" s="6" t="s">
        <v>1754</v>
      </c>
      <c r="F303" s="3" t="s">
        <v>1804</v>
      </c>
      <c r="G303" s="6" t="s">
        <v>455</v>
      </c>
      <c r="H303" s="6" t="str">
        <f t="shared" si="4"/>
        <v>Bath mats - GRUND 2019</v>
      </c>
      <c r="J303" s="15" t="s">
        <v>3026</v>
      </c>
      <c r="K303" s="6" t="str">
        <f>IFERROR(VLOOKUP(J303*1,ChangeLog!K:L,2,FALSE),"")</f>
        <v>Ovál s oblými rohy</v>
      </c>
      <c r="L303" s="6" t="str">
        <f>IFERROR(VLOOKUP(K303,ChangeLog!L:N,3,FALSE),"")</f>
        <v>Velký koberec</v>
      </c>
      <c r="M303" s="6" t="s">
        <v>2007</v>
      </c>
      <c r="R303" s="6" t="s">
        <v>1904</v>
      </c>
      <c r="S303" s="6" t="s">
        <v>1958</v>
      </c>
      <c r="T303" s="6" t="s">
        <v>2932</v>
      </c>
      <c r="U303" s="6" t="s">
        <v>2713</v>
      </c>
      <c r="V303" s="6" t="s">
        <v>2825</v>
      </c>
      <c r="W303" s="6" t="s">
        <v>2871</v>
      </c>
    </row>
    <row r="304" spans="1:23" ht="60" customHeight="1" x14ac:dyDescent="0.3">
      <c r="A304" s="3" t="s">
        <v>447</v>
      </c>
      <c r="B304" s="4">
        <v>8590507285564</v>
      </c>
      <c r="C304" s="10" t="s">
        <v>2579</v>
      </c>
      <c r="D304" s="6" t="s">
        <v>689</v>
      </c>
      <c r="E304" s="6" t="s">
        <v>1754</v>
      </c>
      <c r="F304" s="3" t="s">
        <v>1804</v>
      </c>
      <c r="G304" s="6" t="s">
        <v>455</v>
      </c>
      <c r="H304" s="6" t="str">
        <f t="shared" si="4"/>
        <v>Bath mats - GRUND 2019</v>
      </c>
      <c r="J304" s="15" t="s">
        <v>3026</v>
      </c>
      <c r="K304" s="6" t="str">
        <f>IFERROR(VLOOKUP(J304*1,ChangeLog!K:L,2,FALSE),"")</f>
        <v>Ovál s oblými rohy</v>
      </c>
      <c r="L304" s="6" t="str">
        <f>IFERROR(VLOOKUP(K304,ChangeLog!L:N,3,FALSE),"")</f>
        <v>Velký koberec</v>
      </c>
      <c r="M304" s="6" t="s">
        <v>2007</v>
      </c>
      <c r="R304" s="6" t="s">
        <v>1908</v>
      </c>
      <c r="S304" s="6" t="s">
        <v>1958</v>
      </c>
      <c r="T304" s="6" t="s">
        <v>2932</v>
      </c>
      <c r="U304" s="6" t="s">
        <v>2713</v>
      </c>
      <c r="V304" s="6" t="s">
        <v>2825</v>
      </c>
      <c r="W304" s="6" t="s">
        <v>2871</v>
      </c>
    </row>
    <row r="305" spans="1:23" ht="60" customHeight="1" x14ac:dyDescent="0.3">
      <c r="A305" s="3" t="s">
        <v>448</v>
      </c>
      <c r="B305" s="4">
        <v>8590507285533</v>
      </c>
      <c r="C305" s="10" t="s">
        <v>2579</v>
      </c>
      <c r="D305" s="6" t="s">
        <v>690</v>
      </c>
      <c r="E305" s="6" t="s">
        <v>1754</v>
      </c>
      <c r="F305" s="3" t="s">
        <v>1804</v>
      </c>
      <c r="G305" s="6" t="s">
        <v>455</v>
      </c>
      <c r="H305" s="6" t="str">
        <f t="shared" si="4"/>
        <v>Bath mats - GRUND 2019</v>
      </c>
      <c r="J305" s="15" t="s">
        <v>3026</v>
      </c>
      <c r="K305" s="6" t="str">
        <f>IFERROR(VLOOKUP(J305*1,ChangeLog!K:L,2,FALSE),"")</f>
        <v>Ovál s oblými rohy</v>
      </c>
      <c r="L305" s="6" t="str">
        <f>IFERROR(VLOOKUP(K305,ChangeLog!L:N,3,FALSE),"")</f>
        <v>Velký koberec</v>
      </c>
      <c r="M305" s="6" t="s">
        <v>2007</v>
      </c>
      <c r="R305" s="6" t="s">
        <v>1904</v>
      </c>
      <c r="S305" s="6" t="s">
        <v>1938</v>
      </c>
      <c r="T305" s="6" t="s">
        <v>2759</v>
      </c>
      <c r="U305" s="6" t="s">
        <v>2691</v>
      </c>
      <c r="V305" s="6" t="s">
        <v>2802</v>
      </c>
      <c r="W305" s="6" t="s">
        <v>1938</v>
      </c>
    </row>
    <row r="306" spans="1:23" ht="60" customHeight="1" x14ac:dyDescent="0.3">
      <c r="A306" s="3" t="s">
        <v>449</v>
      </c>
      <c r="B306" s="4">
        <v>8590507285540</v>
      </c>
      <c r="C306" s="10" t="s">
        <v>2579</v>
      </c>
      <c r="D306" s="6" t="s">
        <v>691</v>
      </c>
      <c r="E306" s="6" t="s">
        <v>1754</v>
      </c>
      <c r="F306" s="3" t="s">
        <v>1804</v>
      </c>
      <c r="G306" s="6" t="s">
        <v>455</v>
      </c>
      <c r="H306" s="6" t="str">
        <f t="shared" si="4"/>
        <v>Bath mats - GRUND 2019</v>
      </c>
      <c r="J306" s="15" t="s">
        <v>3026</v>
      </c>
      <c r="K306" s="6" t="str">
        <f>IFERROR(VLOOKUP(J306*1,ChangeLog!K:L,2,FALSE),"")</f>
        <v>Ovál s oblými rohy</v>
      </c>
      <c r="L306" s="6" t="str">
        <f>IFERROR(VLOOKUP(K306,ChangeLog!L:N,3,FALSE),"")</f>
        <v>Velký koberec</v>
      </c>
      <c r="M306" s="6" t="s">
        <v>2007</v>
      </c>
      <c r="R306" s="6" t="s">
        <v>1908</v>
      </c>
      <c r="S306" s="6" t="s">
        <v>1938</v>
      </c>
      <c r="T306" s="6" t="s">
        <v>2759</v>
      </c>
      <c r="U306" s="6" t="s">
        <v>2691</v>
      </c>
      <c r="V306" s="6" t="s">
        <v>2802</v>
      </c>
      <c r="W306" s="6" t="s">
        <v>1938</v>
      </c>
    </row>
    <row r="307" spans="1:23" ht="60" customHeight="1" x14ac:dyDescent="0.3">
      <c r="A307" s="3" t="s">
        <v>450</v>
      </c>
      <c r="B307" s="4">
        <v>8590507286677</v>
      </c>
      <c r="C307" s="10" t="s">
        <v>2580</v>
      </c>
      <c r="D307" s="6" t="s">
        <v>2184</v>
      </c>
      <c r="E307" s="6" t="s">
        <v>1754</v>
      </c>
      <c r="F307" s="3" t="s">
        <v>1804</v>
      </c>
      <c r="G307" s="6" t="s">
        <v>455</v>
      </c>
      <c r="H307" s="6" t="str">
        <f t="shared" si="4"/>
        <v>Bath mats - GRUND 2019</v>
      </c>
      <c r="J307" s="15" t="s">
        <v>3025</v>
      </c>
      <c r="K307" s="6" t="str">
        <f>IFERROR(VLOOKUP(J307*1,ChangeLog!K:L,2,FALSE),"")</f>
        <v>Bidet s oblými rohy</v>
      </c>
      <c r="L307" s="6" t="str">
        <f>IFERROR(VLOOKUP(K307,ChangeLog!L:N,3,FALSE),"")</f>
        <v>Malý koberec</v>
      </c>
      <c r="M307" s="6" t="s">
        <v>2010</v>
      </c>
      <c r="R307" s="6" t="s">
        <v>1903</v>
      </c>
      <c r="S307" s="6" t="s">
        <v>1959</v>
      </c>
      <c r="T307" s="6" t="s">
        <v>2770</v>
      </c>
      <c r="U307" s="6" t="s">
        <v>2714</v>
      </c>
      <c r="V307" s="6" t="s">
        <v>2826</v>
      </c>
      <c r="W307" s="6" t="s">
        <v>1959</v>
      </c>
    </row>
    <row r="308" spans="1:23" ht="60" customHeight="1" x14ac:dyDescent="0.3">
      <c r="A308" s="3" t="s">
        <v>451</v>
      </c>
      <c r="B308" s="4">
        <v>8590507286684</v>
      </c>
      <c r="C308" s="10" t="s">
        <v>2580</v>
      </c>
      <c r="D308" s="6" t="s">
        <v>692</v>
      </c>
      <c r="E308" s="6" t="s">
        <v>1754</v>
      </c>
      <c r="F308" s="3" t="s">
        <v>1804</v>
      </c>
      <c r="G308" s="6" t="s">
        <v>455</v>
      </c>
      <c r="H308" s="6" t="str">
        <f t="shared" si="4"/>
        <v>Bath mats - GRUND 2019</v>
      </c>
      <c r="J308" s="15" t="s">
        <v>3026</v>
      </c>
      <c r="K308" s="6" t="str">
        <f>IFERROR(VLOOKUP(J308*1,ChangeLog!K:L,2,FALSE),"")</f>
        <v>Ovál s oblými rohy</v>
      </c>
      <c r="L308" s="6" t="str">
        <f>IFERROR(VLOOKUP(K308,ChangeLog!L:N,3,FALSE),"")</f>
        <v>Velký koberec</v>
      </c>
      <c r="M308" s="6" t="s">
        <v>2007</v>
      </c>
      <c r="R308" s="6" t="s">
        <v>1909</v>
      </c>
      <c r="S308" s="6" t="s">
        <v>1959</v>
      </c>
      <c r="T308" s="6" t="s">
        <v>2770</v>
      </c>
      <c r="U308" s="6" t="s">
        <v>2714</v>
      </c>
      <c r="V308" s="6" t="s">
        <v>2826</v>
      </c>
      <c r="W308" s="6" t="s">
        <v>1959</v>
      </c>
    </row>
    <row r="309" spans="1:23" ht="60" customHeight="1" x14ac:dyDescent="0.3">
      <c r="A309" s="3" t="s">
        <v>452</v>
      </c>
      <c r="B309" s="4">
        <v>8590507286646</v>
      </c>
      <c r="C309" s="10" t="s">
        <v>2581</v>
      </c>
      <c r="D309" s="6" t="s">
        <v>693</v>
      </c>
      <c r="E309" s="6" t="s">
        <v>1754</v>
      </c>
      <c r="F309" s="3" t="s">
        <v>1804</v>
      </c>
      <c r="G309" s="6" t="s">
        <v>455</v>
      </c>
      <c r="H309" s="6" t="str">
        <f t="shared" si="4"/>
        <v>Bath mats - GRUND 2019</v>
      </c>
      <c r="J309" s="15" t="s">
        <v>3026</v>
      </c>
      <c r="K309" s="6" t="str">
        <f>IFERROR(VLOOKUP(J309*1,ChangeLog!K:L,2,FALSE),"")</f>
        <v>Ovál s oblými rohy</v>
      </c>
      <c r="L309" s="6" t="str">
        <f>IFERROR(VLOOKUP(K309,ChangeLog!L:N,3,FALSE),"")</f>
        <v>Velký koberec</v>
      </c>
      <c r="M309" s="6" t="s">
        <v>2007</v>
      </c>
      <c r="R309" s="6" t="s">
        <v>1910</v>
      </c>
      <c r="S309" s="6" t="s">
        <v>1938</v>
      </c>
      <c r="T309" s="6" t="s">
        <v>2759</v>
      </c>
      <c r="U309" s="6" t="s">
        <v>2691</v>
      </c>
      <c r="V309" s="6" t="s">
        <v>2802</v>
      </c>
      <c r="W309" s="6" t="s">
        <v>1938</v>
      </c>
    </row>
    <row r="310" spans="1:23" ht="60" customHeight="1" x14ac:dyDescent="0.3">
      <c r="A310" s="3" t="s">
        <v>453</v>
      </c>
      <c r="B310" s="4">
        <v>8590507286639</v>
      </c>
      <c r="C310" s="10" t="s">
        <v>2581</v>
      </c>
      <c r="D310" s="6" t="s">
        <v>694</v>
      </c>
      <c r="E310" s="6" t="s">
        <v>1754</v>
      </c>
      <c r="F310" s="3" t="s">
        <v>1804</v>
      </c>
      <c r="G310" s="6" t="s">
        <v>455</v>
      </c>
      <c r="H310" s="6" t="str">
        <f t="shared" si="4"/>
        <v>Bath mats - GRUND 2019</v>
      </c>
      <c r="J310" s="15" t="s">
        <v>3026</v>
      </c>
      <c r="K310" s="6" t="str">
        <f>IFERROR(VLOOKUP(J310*1,ChangeLog!K:L,2,FALSE),"")</f>
        <v>Ovál s oblými rohy</v>
      </c>
      <c r="L310" s="6" t="str">
        <f>IFERROR(VLOOKUP(K310,ChangeLog!L:N,3,FALSE),"")</f>
        <v>Velký koberec</v>
      </c>
      <c r="M310" s="6" t="s">
        <v>2007</v>
      </c>
      <c r="R310" s="6" t="s">
        <v>1910</v>
      </c>
      <c r="S310" s="6" t="s">
        <v>1895</v>
      </c>
      <c r="T310" s="6" t="s">
        <v>2769</v>
      </c>
      <c r="U310" s="6" t="s">
        <v>2712</v>
      </c>
      <c r="V310" s="6" t="s">
        <v>2824</v>
      </c>
      <c r="W310" s="6" t="s">
        <v>1895</v>
      </c>
    </row>
    <row r="311" spans="1:23" ht="60" customHeight="1" x14ac:dyDescent="0.3">
      <c r="A311" s="3" t="s">
        <v>147</v>
      </c>
      <c r="B311" s="4">
        <v>8590507314318</v>
      </c>
      <c r="C311" s="10" t="s">
        <v>2582</v>
      </c>
      <c r="D311" s="6" t="s">
        <v>2185</v>
      </c>
      <c r="E311" s="6" t="s">
        <v>1756</v>
      </c>
      <c r="F311" s="3" t="s">
        <v>1804</v>
      </c>
      <c r="G311" s="6" t="s">
        <v>455</v>
      </c>
      <c r="H311" s="6" t="str">
        <f t="shared" si="4"/>
        <v>Bath mats - GRUND 2019</v>
      </c>
      <c r="J311" s="15" t="s">
        <v>3026</v>
      </c>
      <c r="K311" s="6" t="str">
        <f>IFERROR(VLOOKUP(J311*1,ChangeLog!K:L,2,FALSE),"")</f>
        <v>Ovál s oblými rohy</v>
      </c>
      <c r="L311" s="6" t="str">
        <f>IFERROR(VLOOKUP(K311,ChangeLog!L:N,3,FALSE),"")</f>
        <v>Velký koberec</v>
      </c>
      <c r="M311" s="6" t="s">
        <v>2010</v>
      </c>
      <c r="R311" s="6" t="s">
        <v>1911</v>
      </c>
      <c r="S311" s="6" t="s">
        <v>1960</v>
      </c>
      <c r="T311" s="6" t="s">
        <v>2933</v>
      </c>
      <c r="U311" s="6" t="s">
        <v>2715</v>
      </c>
      <c r="V311" s="6" t="s">
        <v>2827</v>
      </c>
      <c r="W311" s="6" t="s">
        <v>2872</v>
      </c>
    </row>
    <row r="312" spans="1:23" ht="60" customHeight="1" x14ac:dyDescent="0.3">
      <c r="A312" s="3" t="s">
        <v>148</v>
      </c>
      <c r="B312" s="4">
        <v>8590507309130</v>
      </c>
      <c r="C312" s="10" t="s">
        <v>2582</v>
      </c>
      <c r="D312" s="6" t="s">
        <v>528</v>
      </c>
      <c r="E312" s="6" t="s">
        <v>1756</v>
      </c>
      <c r="F312" s="3" t="s">
        <v>1804</v>
      </c>
      <c r="G312" s="6" t="s">
        <v>455</v>
      </c>
      <c r="H312" s="6" t="str">
        <f t="shared" si="4"/>
        <v>Bath mats - GRUND 2019</v>
      </c>
      <c r="J312" s="15" t="s">
        <v>3026</v>
      </c>
      <c r="K312" s="6" t="str">
        <f>IFERROR(VLOOKUP(J312*1,ChangeLog!K:L,2,FALSE),"")</f>
        <v>Ovál s oblými rohy</v>
      </c>
      <c r="L312" s="6" t="str">
        <f>IFERROR(VLOOKUP(K312,ChangeLog!L:N,3,FALSE),"")</f>
        <v>Velký koberec</v>
      </c>
      <c r="M312" s="6" t="s">
        <v>2007</v>
      </c>
      <c r="R312" s="6" t="s">
        <v>1912</v>
      </c>
      <c r="S312" s="6" t="s">
        <v>1960</v>
      </c>
      <c r="T312" s="6" t="s">
        <v>2933</v>
      </c>
      <c r="U312" s="6" t="s">
        <v>2715</v>
      </c>
      <c r="V312" s="6" t="s">
        <v>2827</v>
      </c>
      <c r="W312" s="6" t="s">
        <v>2872</v>
      </c>
    </row>
    <row r="313" spans="1:23" ht="60" customHeight="1" x14ac:dyDescent="0.3">
      <c r="A313" s="3" t="s">
        <v>149</v>
      </c>
      <c r="B313" s="4">
        <v>8590507309147</v>
      </c>
      <c r="C313" s="10" t="s">
        <v>2582</v>
      </c>
      <c r="D313" s="6" t="s">
        <v>529</v>
      </c>
      <c r="E313" s="6" t="s">
        <v>1756</v>
      </c>
      <c r="F313" s="3" t="s">
        <v>1804</v>
      </c>
      <c r="G313" s="6" t="s">
        <v>455</v>
      </c>
      <c r="H313" s="6" t="str">
        <f t="shared" si="4"/>
        <v>Bath mats - GRUND 2019</v>
      </c>
      <c r="J313" s="15" t="s">
        <v>3026</v>
      </c>
      <c r="K313" s="6" t="str">
        <f>IFERROR(VLOOKUP(J313*1,ChangeLog!K:L,2,FALSE),"")</f>
        <v>Ovál s oblými rohy</v>
      </c>
      <c r="L313" s="6" t="str">
        <f>IFERROR(VLOOKUP(K313,ChangeLog!L:N,3,FALSE),"")</f>
        <v>Velký koberec</v>
      </c>
      <c r="M313" s="6" t="s">
        <v>2007</v>
      </c>
      <c r="R313" s="6" t="s">
        <v>1913</v>
      </c>
      <c r="S313" s="6" t="s">
        <v>1960</v>
      </c>
      <c r="T313" s="6" t="s">
        <v>2933</v>
      </c>
      <c r="U313" s="6" t="s">
        <v>2715</v>
      </c>
      <c r="V313" s="6" t="s">
        <v>2827</v>
      </c>
      <c r="W313" s="6" t="s">
        <v>2872</v>
      </c>
    </row>
    <row r="314" spans="1:23" ht="60" customHeight="1" x14ac:dyDescent="0.3">
      <c r="A314" s="3" t="s">
        <v>150</v>
      </c>
      <c r="B314" s="4">
        <v>8590507314325</v>
      </c>
      <c r="C314" s="10" t="s">
        <v>2582</v>
      </c>
      <c r="D314" s="6" t="s">
        <v>2186</v>
      </c>
      <c r="E314" s="6" t="s">
        <v>1756</v>
      </c>
      <c r="F314" s="3" t="s">
        <v>1804</v>
      </c>
      <c r="G314" s="6" t="s">
        <v>455</v>
      </c>
      <c r="H314" s="6" t="str">
        <f t="shared" si="4"/>
        <v>Bath mats - GRUND 2019</v>
      </c>
      <c r="J314" s="15" t="s">
        <v>3026</v>
      </c>
      <c r="K314" s="6" t="str">
        <f>IFERROR(VLOOKUP(J314*1,ChangeLog!K:L,2,FALSE),"")</f>
        <v>Ovál s oblými rohy</v>
      </c>
      <c r="L314" s="6" t="str">
        <f>IFERROR(VLOOKUP(K314,ChangeLog!L:N,3,FALSE),"")</f>
        <v>Velký koberec</v>
      </c>
      <c r="M314" s="6" t="s">
        <v>2010</v>
      </c>
      <c r="R314" s="6" t="s">
        <v>1911</v>
      </c>
      <c r="S314" s="6" t="s">
        <v>1947</v>
      </c>
      <c r="T314" s="6" t="s">
        <v>2766</v>
      </c>
      <c r="U314" s="6" t="s">
        <v>2701</v>
      </c>
      <c r="V314" s="6" t="s">
        <v>2812</v>
      </c>
      <c r="W314" s="6" t="s">
        <v>1947</v>
      </c>
    </row>
    <row r="315" spans="1:23" ht="60" customHeight="1" x14ac:dyDescent="0.3">
      <c r="A315" s="3" t="s">
        <v>151</v>
      </c>
      <c r="B315" s="4">
        <v>8590507309154</v>
      </c>
      <c r="C315" s="10" t="s">
        <v>2582</v>
      </c>
      <c r="D315" s="6" t="s">
        <v>530</v>
      </c>
      <c r="E315" s="6" t="s">
        <v>1756</v>
      </c>
      <c r="F315" s="3" t="s">
        <v>1804</v>
      </c>
      <c r="G315" s="6" t="s">
        <v>455</v>
      </c>
      <c r="H315" s="6" t="str">
        <f t="shared" si="4"/>
        <v>Bath mats - GRUND 2019</v>
      </c>
      <c r="J315" s="15" t="s">
        <v>3026</v>
      </c>
      <c r="K315" s="6" t="str">
        <f>IFERROR(VLOOKUP(J315*1,ChangeLog!K:L,2,FALSE),"")</f>
        <v>Ovál s oblými rohy</v>
      </c>
      <c r="L315" s="6" t="str">
        <f>IFERROR(VLOOKUP(K315,ChangeLog!L:N,3,FALSE),"")</f>
        <v>Velký koberec</v>
      </c>
      <c r="M315" s="6" t="s">
        <v>2007</v>
      </c>
      <c r="R315" s="6" t="s">
        <v>1912</v>
      </c>
      <c r="S315" s="6" t="s">
        <v>1947</v>
      </c>
      <c r="T315" s="6" t="s">
        <v>2766</v>
      </c>
      <c r="U315" s="6" t="s">
        <v>2701</v>
      </c>
      <c r="V315" s="6" t="s">
        <v>2812</v>
      </c>
      <c r="W315" s="6" t="s">
        <v>1947</v>
      </c>
    </row>
    <row r="316" spans="1:23" ht="60" customHeight="1" x14ac:dyDescent="0.3">
      <c r="A316" s="3" t="s">
        <v>152</v>
      </c>
      <c r="B316" s="4">
        <v>8590507309161</v>
      </c>
      <c r="C316" s="10" t="s">
        <v>2582</v>
      </c>
      <c r="D316" s="6" t="s">
        <v>531</v>
      </c>
      <c r="E316" s="6" t="s">
        <v>1756</v>
      </c>
      <c r="F316" s="3" t="s">
        <v>1804</v>
      </c>
      <c r="G316" s="6" t="s">
        <v>455</v>
      </c>
      <c r="H316" s="6" t="str">
        <f t="shared" si="4"/>
        <v>Bath mats - GRUND 2019</v>
      </c>
      <c r="J316" s="15" t="s">
        <v>3026</v>
      </c>
      <c r="K316" s="6" t="str">
        <f>IFERROR(VLOOKUP(J316*1,ChangeLog!K:L,2,FALSE),"")</f>
        <v>Ovál s oblými rohy</v>
      </c>
      <c r="L316" s="6" t="str">
        <f>IFERROR(VLOOKUP(K316,ChangeLog!L:N,3,FALSE),"")</f>
        <v>Velký koberec</v>
      </c>
      <c r="M316" s="6" t="s">
        <v>2007</v>
      </c>
      <c r="R316" s="6" t="s">
        <v>1913</v>
      </c>
      <c r="S316" s="6" t="s">
        <v>1947</v>
      </c>
      <c r="T316" s="6" t="s">
        <v>2766</v>
      </c>
      <c r="U316" s="6" t="s">
        <v>2701</v>
      </c>
      <c r="V316" s="6" t="s">
        <v>2812</v>
      </c>
      <c r="W316" s="6" t="s">
        <v>1947</v>
      </c>
    </row>
    <row r="317" spans="1:23" ht="60" customHeight="1" x14ac:dyDescent="0.3">
      <c r="A317" s="3" t="s">
        <v>153</v>
      </c>
      <c r="B317" s="4">
        <v>8590507314387</v>
      </c>
      <c r="C317" s="10" t="s">
        <v>2582</v>
      </c>
      <c r="D317" s="6" t="s">
        <v>2187</v>
      </c>
      <c r="E317" s="6" t="s">
        <v>1756</v>
      </c>
      <c r="F317" s="3" t="s">
        <v>1804</v>
      </c>
      <c r="G317" s="6" t="s">
        <v>455</v>
      </c>
      <c r="H317" s="6" t="str">
        <f t="shared" si="4"/>
        <v>Bath mats - GRUND 2019</v>
      </c>
      <c r="J317" s="15" t="s">
        <v>3026</v>
      </c>
      <c r="K317" s="6" t="str">
        <f>IFERROR(VLOOKUP(J317*1,ChangeLog!K:L,2,FALSE),"")</f>
        <v>Ovál s oblými rohy</v>
      </c>
      <c r="L317" s="6" t="str">
        <f>IFERROR(VLOOKUP(K317,ChangeLog!L:N,3,FALSE),"")</f>
        <v>Velký koberec</v>
      </c>
      <c r="M317" s="6" t="s">
        <v>2010</v>
      </c>
      <c r="R317" s="6" t="s">
        <v>1911</v>
      </c>
      <c r="S317" s="6" t="s">
        <v>1946</v>
      </c>
      <c r="T317" s="6" t="s">
        <v>2765</v>
      </c>
      <c r="U317" s="6" t="s">
        <v>2699</v>
      </c>
      <c r="V317" s="6" t="s">
        <v>2811</v>
      </c>
      <c r="W317" s="6" t="s">
        <v>2864</v>
      </c>
    </row>
    <row r="318" spans="1:23" ht="60" customHeight="1" x14ac:dyDescent="0.3">
      <c r="A318" s="3" t="s">
        <v>154</v>
      </c>
      <c r="B318" s="4">
        <v>8590507314370</v>
      </c>
      <c r="C318" s="10" t="s">
        <v>2582</v>
      </c>
      <c r="D318" s="6" t="s">
        <v>532</v>
      </c>
      <c r="E318" s="6" t="s">
        <v>1756</v>
      </c>
      <c r="F318" s="3" t="s">
        <v>1804</v>
      </c>
      <c r="G318" s="6" t="s">
        <v>455</v>
      </c>
      <c r="H318" s="6" t="str">
        <f t="shared" si="4"/>
        <v>Bath mats - GRUND 2019</v>
      </c>
      <c r="J318" s="15" t="s">
        <v>3026</v>
      </c>
      <c r="K318" s="6" t="str">
        <f>IFERROR(VLOOKUP(J318*1,ChangeLog!K:L,2,FALSE),"")</f>
        <v>Ovál s oblými rohy</v>
      </c>
      <c r="L318" s="6" t="str">
        <f>IFERROR(VLOOKUP(K318,ChangeLog!L:N,3,FALSE),"")</f>
        <v>Velký koberec</v>
      </c>
      <c r="M318" s="6" t="s">
        <v>2007</v>
      </c>
      <c r="R318" s="6" t="s">
        <v>1912</v>
      </c>
      <c r="S318" s="6" t="s">
        <v>1946</v>
      </c>
      <c r="T318" s="6" t="s">
        <v>2765</v>
      </c>
      <c r="U318" s="6" t="s">
        <v>2699</v>
      </c>
      <c r="V318" s="6" t="s">
        <v>2811</v>
      </c>
      <c r="W318" s="6" t="s">
        <v>2864</v>
      </c>
    </row>
    <row r="319" spans="1:23" ht="60" customHeight="1" x14ac:dyDescent="0.3">
      <c r="A319" s="3" t="s">
        <v>155</v>
      </c>
      <c r="B319" s="4">
        <v>8590507314356</v>
      </c>
      <c r="C319" s="10" t="s">
        <v>2582</v>
      </c>
      <c r="D319" s="6" t="s">
        <v>533</v>
      </c>
      <c r="E319" s="6" t="s">
        <v>1756</v>
      </c>
      <c r="F319" s="3" t="s">
        <v>1804</v>
      </c>
      <c r="G319" s="6" t="s">
        <v>455</v>
      </c>
      <c r="H319" s="6" t="str">
        <f t="shared" si="4"/>
        <v>Bath mats - GRUND 2019</v>
      </c>
      <c r="J319" s="15" t="s">
        <v>3026</v>
      </c>
      <c r="K319" s="6" t="str">
        <f>IFERROR(VLOOKUP(J319*1,ChangeLog!K:L,2,FALSE),"")</f>
        <v>Ovál s oblými rohy</v>
      </c>
      <c r="L319" s="6" t="str">
        <f>IFERROR(VLOOKUP(K319,ChangeLog!L:N,3,FALSE),"")</f>
        <v>Velký koberec</v>
      </c>
      <c r="M319" s="6" t="s">
        <v>2007</v>
      </c>
      <c r="R319" s="6" t="s">
        <v>1913</v>
      </c>
      <c r="S319" s="6" t="s">
        <v>1946</v>
      </c>
      <c r="T319" s="6" t="s">
        <v>2765</v>
      </c>
      <c r="U319" s="6" t="s">
        <v>2699</v>
      </c>
      <c r="V319" s="6" t="s">
        <v>2811</v>
      </c>
      <c r="W319" s="6" t="s">
        <v>2864</v>
      </c>
    </row>
    <row r="320" spans="1:23" ht="60" customHeight="1" x14ac:dyDescent="0.3">
      <c r="A320" s="3" t="s">
        <v>762</v>
      </c>
      <c r="B320" s="4">
        <v>8594013155632</v>
      </c>
      <c r="C320" s="10" t="s">
        <v>2583</v>
      </c>
      <c r="D320" s="6" t="s">
        <v>2188</v>
      </c>
      <c r="E320" s="6" t="s">
        <v>1754</v>
      </c>
      <c r="F320" s="3" t="s">
        <v>1804</v>
      </c>
      <c r="G320" s="6" t="s">
        <v>1780</v>
      </c>
      <c r="H320" s="6" t="str">
        <f t="shared" si="4"/>
        <v>Bath mats - GRUND 2019 new</v>
      </c>
      <c r="J320" s="15" t="s">
        <v>3020</v>
      </c>
      <c r="K320" s="6" t="str">
        <f>IFERROR(VLOOKUP(J320*1,ChangeLog!K:L,2,FALSE),"")</f>
        <v>Bidet s ostrými rohy</v>
      </c>
      <c r="L320" s="6" t="str">
        <f>IFERROR(VLOOKUP(K320,ChangeLog!L:N,3,FALSE),"")</f>
        <v>Malý koberec</v>
      </c>
      <c r="M320" s="6" t="s">
        <v>2010</v>
      </c>
      <c r="R320" s="6" t="s">
        <v>1897</v>
      </c>
      <c r="S320" s="6" t="s">
        <v>1934</v>
      </c>
      <c r="T320" s="6" t="s">
        <v>2756</v>
      </c>
      <c r="U320" s="6" t="s">
        <v>2687</v>
      </c>
      <c r="V320" s="6" t="s">
        <v>2799</v>
      </c>
      <c r="W320" s="6" t="s">
        <v>1934</v>
      </c>
    </row>
    <row r="321" spans="1:23" ht="60" customHeight="1" x14ac:dyDescent="0.3">
      <c r="A321" s="3" t="s">
        <v>763</v>
      </c>
      <c r="B321" s="4">
        <v>8594013155649</v>
      </c>
      <c r="C321" s="10" t="s">
        <v>2583</v>
      </c>
      <c r="D321" s="6" t="s">
        <v>1006</v>
      </c>
      <c r="E321" s="6" t="s">
        <v>1754</v>
      </c>
      <c r="F321" s="3" t="s">
        <v>1804</v>
      </c>
      <c r="G321" s="6" t="s">
        <v>1780</v>
      </c>
      <c r="H321" s="6" t="str">
        <f t="shared" si="4"/>
        <v>Bath mats - GRUND 2019 new</v>
      </c>
      <c r="J321" s="15" t="s">
        <v>3021</v>
      </c>
      <c r="K321" s="6" t="str">
        <f>IFERROR(VLOOKUP(J321*1,ChangeLog!K:L,2,FALSE),"")</f>
        <v>Ovál s ostrými rohy</v>
      </c>
      <c r="L321" s="6" t="str">
        <f>IFERROR(VLOOKUP(K321,ChangeLog!L:N,3,FALSE),"")</f>
        <v>Velký koberec</v>
      </c>
      <c r="M321" s="6" t="s">
        <v>2007</v>
      </c>
      <c r="N321" s="6" t="s">
        <v>2914</v>
      </c>
      <c r="R321" s="6" t="s">
        <v>1898</v>
      </c>
      <c r="S321" s="6" t="s">
        <v>1934</v>
      </c>
      <c r="T321" s="6" t="s">
        <v>2756</v>
      </c>
      <c r="U321" s="6" t="s">
        <v>2687</v>
      </c>
      <c r="V321" s="6" t="s">
        <v>2799</v>
      </c>
      <c r="W321" s="6" t="s">
        <v>1934</v>
      </c>
    </row>
    <row r="322" spans="1:23" ht="60" customHeight="1" x14ac:dyDescent="0.3">
      <c r="A322" s="3" t="s">
        <v>764</v>
      </c>
      <c r="B322" s="4">
        <v>8594013155656</v>
      </c>
      <c r="C322" s="10" t="s">
        <v>2583</v>
      </c>
      <c r="D322" s="6" t="s">
        <v>1007</v>
      </c>
      <c r="E322" s="6" t="s">
        <v>1754</v>
      </c>
      <c r="F322" s="3" t="s">
        <v>1804</v>
      </c>
      <c r="G322" s="6" t="s">
        <v>1780</v>
      </c>
      <c r="H322" s="6" t="str">
        <f t="shared" ref="H322:H385" si="5">F322&amp;" - "&amp;G322</f>
        <v>Bath mats - GRUND 2019 new</v>
      </c>
      <c r="J322" s="15" t="s">
        <v>3021</v>
      </c>
      <c r="K322" s="6" t="str">
        <f>IFERROR(VLOOKUP(J322*1,ChangeLog!K:L,2,FALSE),"")</f>
        <v>Ovál s ostrými rohy</v>
      </c>
      <c r="L322" s="6" t="str">
        <f>IFERROR(VLOOKUP(K322,ChangeLog!L:N,3,FALSE),"")</f>
        <v>Velký koberec</v>
      </c>
      <c r="M322" s="6" t="s">
        <v>2007</v>
      </c>
      <c r="N322" s="6" t="s">
        <v>2914</v>
      </c>
      <c r="R322" s="6" t="s">
        <v>1899</v>
      </c>
      <c r="S322" s="6" t="s">
        <v>1934</v>
      </c>
      <c r="T322" s="6" t="s">
        <v>2756</v>
      </c>
      <c r="U322" s="6" t="s">
        <v>2687</v>
      </c>
      <c r="V322" s="6" t="s">
        <v>2799</v>
      </c>
      <c r="W322" s="6" t="s">
        <v>1934</v>
      </c>
    </row>
    <row r="323" spans="1:23" ht="60" customHeight="1" x14ac:dyDescent="0.3">
      <c r="A323" s="3" t="s">
        <v>765</v>
      </c>
      <c r="B323" s="4">
        <v>8594013155663</v>
      </c>
      <c r="C323" s="10" t="s">
        <v>2583</v>
      </c>
      <c r="D323" s="6" t="s">
        <v>2189</v>
      </c>
      <c r="E323" s="6" t="s">
        <v>1754</v>
      </c>
      <c r="F323" s="3" t="s">
        <v>1804</v>
      </c>
      <c r="G323" s="6" t="s">
        <v>1780</v>
      </c>
      <c r="H323" s="6" t="str">
        <f t="shared" si="5"/>
        <v>Bath mats - GRUND 2019 new</v>
      </c>
      <c r="J323" s="15" t="s">
        <v>3020</v>
      </c>
      <c r="K323" s="6" t="str">
        <f>IFERROR(VLOOKUP(J323*1,ChangeLog!K:L,2,FALSE),"")</f>
        <v>Bidet s ostrými rohy</v>
      </c>
      <c r="L323" s="6" t="str">
        <f>IFERROR(VLOOKUP(K323,ChangeLog!L:N,3,FALSE),"")</f>
        <v>Malý koberec</v>
      </c>
      <c r="M323" s="6" t="s">
        <v>2010</v>
      </c>
      <c r="R323" s="6" t="s">
        <v>1897</v>
      </c>
      <c r="S323" s="6" t="s">
        <v>1938</v>
      </c>
      <c r="T323" s="6" t="s">
        <v>2759</v>
      </c>
      <c r="U323" s="6" t="s">
        <v>2691</v>
      </c>
      <c r="V323" s="6" t="s">
        <v>2802</v>
      </c>
      <c r="W323" s="6" t="s">
        <v>1938</v>
      </c>
    </row>
    <row r="324" spans="1:23" ht="60" customHeight="1" x14ac:dyDescent="0.3">
      <c r="A324" s="3" t="s">
        <v>766</v>
      </c>
      <c r="B324" s="4">
        <v>8594013155670</v>
      </c>
      <c r="C324" s="10" t="s">
        <v>2583</v>
      </c>
      <c r="D324" s="6" t="s">
        <v>1008</v>
      </c>
      <c r="E324" s="6" t="s">
        <v>1754</v>
      </c>
      <c r="F324" s="3" t="s">
        <v>1804</v>
      </c>
      <c r="G324" s="6" t="s">
        <v>1780</v>
      </c>
      <c r="H324" s="6" t="str">
        <f t="shared" si="5"/>
        <v>Bath mats - GRUND 2019 new</v>
      </c>
      <c r="J324" s="15" t="s">
        <v>3021</v>
      </c>
      <c r="K324" s="6" t="str">
        <f>IFERROR(VLOOKUP(J324*1,ChangeLog!K:L,2,FALSE),"")</f>
        <v>Ovál s ostrými rohy</v>
      </c>
      <c r="L324" s="6" t="str">
        <f>IFERROR(VLOOKUP(K324,ChangeLog!L:N,3,FALSE),"")</f>
        <v>Velký koberec</v>
      </c>
      <c r="M324" s="6" t="s">
        <v>2007</v>
      </c>
      <c r="N324" s="6" t="s">
        <v>2914</v>
      </c>
      <c r="R324" s="6" t="s">
        <v>1898</v>
      </c>
      <c r="S324" s="6" t="s">
        <v>1938</v>
      </c>
      <c r="T324" s="6" t="s">
        <v>2759</v>
      </c>
      <c r="U324" s="6" t="s">
        <v>2691</v>
      </c>
      <c r="V324" s="6" t="s">
        <v>2802</v>
      </c>
      <c r="W324" s="6" t="s">
        <v>1938</v>
      </c>
    </row>
    <row r="325" spans="1:23" ht="60" customHeight="1" x14ac:dyDescent="0.3">
      <c r="A325" s="3" t="s">
        <v>767</v>
      </c>
      <c r="B325" s="4">
        <v>8594013155687</v>
      </c>
      <c r="C325" s="10" t="s">
        <v>2583</v>
      </c>
      <c r="D325" s="6" t="s">
        <v>1009</v>
      </c>
      <c r="E325" s="6" t="s">
        <v>1754</v>
      </c>
      <c r="F325" s="3" t="s">
        <v>1804</v>
      </c>
      <c r="G325" s="6" t="s">
        <v>1780</v>
      </c>
      <c r="H325" s="6" t="str">
        <f t="shared" si="5"/>
        <v>Bath mats - GRUND 2019 new</v>
      </c>
      <c r="J325" s="15" t="s">
        <v>3021</v>
      </c>
      <c r="K325" s="6" t="str">
        <f>IFERROR(VLOOKUP(J325*1,ChangeLog!K:L,2,FALSE),"")</f>
        <v>Ovál s ostrými rohy</v>
      </c>
      <c r="L325" s="6" t="str">
        <f>IFERROR(VLOOKUP(K325,ChangeLog!L:N,3,FALSE),"")</f>
        <v>Velký koberec</v>
      </c>
      <c r="M325" s="6" t="s">
        <v>2007</v>
      </c>
      <c r="N325" s="6" t="s">
        <v>2914</v>
      </c>
      <c r="R325" s="6" t="s">
        <v>1899</v>
      </c>
      <c r="S325" s="6" t="s">
        <v>1938</v>
      </c>
      <c r="T325" s="6" t="s">
        <v>2759</v>
      </c>
      <c r="U325" s="6" t="s">
        <v>2691</v>
      </c>
      <c r="V325" s="6" t="s">
        <v>2802</v>
      </c>
      <c r="W325" s="6" t="s">
        <v>1938</v>
      </c>
    </row>
    <row r="326" spans="1:23" ht="60" customHeight="1" x14ac:dyDescent="0.3">
      <c r="A326" s="3" t="s">
        <v>768</v>
      </c>
      <c r="B326" s="4">
        <v>8594013155694</v>
      </c>
      <c r="C326" s="10" t="s">
        <v>2583</v>
      </c>
      <c r="D326" s="6" t="s">
        <v>2190</v>
      </c>
      <c r="E326" s="6" t="s">
        <v>1754</v>
      </c>
      <c r="F326" s="3" t="s">
        <v>1804</v>
      </c>
      <c r="G326" s="6" t="s">
        <v>1780</v>
      </c>
      <c r="H326" s="6" t="str">
        <f t="shared" si="5"/>
        <v>Bath mats - GRUND 2019 new</v>
      </c>
      <c r="J326" s="15" t="s">
        <v>3020</v>
      </c>
      <c r="K326" s="6" t="str">
        <f>IFERROR(VLOOKUP(J326*1,ChangeLog!K:L,2,FALSE),"")</f>
        <v>Bidet s ostrými rohy</v>
      </c>
      <c r="L326" s="6" t="str">
        <f>IFERROR(VLOOKUP(K326,ChangeLog!L:N,3,FALSE),"")</f>
        <v>Malý koberec</v>
      </c>
      <c r="M326" s="6" t="s">
        <v>2010</v>
      </c>
      <c r="R326" s="6" t="s">
        <v>1897</v>
      </c>
      <c r="S326" s="6" t="s">
        <v>1953</v>
      </c>
      <c r="T326" s="6" t="s">
        <v>1953</v>
      </c>
      <c r="U326" s="6" t="s">
        <v>1953</v>
      </c>
      <c r="V326" s="6" t="s">
        <v>2818</v>
      </c>
      <c r="W326" s="6" t="s">
        <v>1953</v>
      </c>
    </row>
    <row r="327" spans="1:23" ht="60" customHeight="1" x14ac:dyDescent="0.3">
      <c r="A327" s="3" t="s">
        <v>769</v>
      </c>
      <c r="B327" s="4">
        <v>8594013155700</v>
      </c>
      <c r="C327" s="10" t="s">
        <v>2583</v>
      </c>
      <c r="D327" s="6" t="s">
        <v>1010</v>
      </c>
      <c r="E327" s="6" t="s">
        <v>1754</v>
      </c>
      <c r="F327" s="3" t="s">
        <v>1804</v>
      </c>
      <c r="G327" s="6" t="s">
        <v>1780</v>
      </c>
      <c r="H327" s="6" t="str">
        <f t="shared" si="5"/>
        <v>Bath mats - GRUND 2019 new</v>
      </c>
      <c r="J327" s="15" t="s">
        <v>3021</v>
      </c>
      <c r="K327" s="6" t="str">
        <f>IFERROR(VLOOKUP(J327*1,ChangeLog!K:L,2,FALSE),"")</f>
        <v>Ovál s ostrými rohy</v>
      </c>
      <c r="L327" s="6" t="str">
        <f>IFERROR(VLOOKUP(K327,ChangeLog!L:N,3,FALSE),"")</f>
        <v>Velký koberec</v>
      </c>
      <c r="M327" s="6" t="s">
        <v>2007</v>
      </c>
      <c r="N327" s="6" t="s">
        <v>2914</v>
      </c>
      <c r="R327" s="6" t="s">
        <v>1898</v>
      </c>
      <c r="S327" s="6" t="s">
        <v>1953</v>
      </c>
      <c r="T327" s="6" t="s">
        <v>1953</v>
      </c>
      <c r="U327" s="6" t="s">
        <v>1953</v>
      </c>
      <c r="V327" s="6" t="s">
        <v>2818</v>
      </c>
      <c r="W327" s="6" t="s">
        <v>1953</v>
      </c>
    </row>
    <row r="328" spans="1:23" ht="60" customHeight="1" x14ac:dyDescent="0.3">
      <c r="A328" s="3" t="s">
        <v>770</v>
      </c>
      <c r="B328" s="4">
        <v>8594013155717</v>
      </c>
      <c r="C328" s="10" t="s">
        <v>2583</v>
      </c>
      <c r="D328" s="6" t="s">
        <v>1011</v>
      </c>
      <c r="E328" s="6" t="s">
        <v>1754</v>
      </c>
      <c r="F328" s="3" t="s">
        <v>1804</v>
      </c>
      <c r="G328" s="6" t="s">
        <v>1780</v>
      </c>
      <c r="H328" s="6" t="str">
        <f t="shared" si="5"/>
        <v>Bath mats - GRUND 2019 new</v>
      </c>
      <c r="J328" s="15" t="s">
        <v>3021</v>
      </c>
      <c r="K328" s="6" t="str">
        <f>IFERROR(VLOOKUP(J328*1,ChangeLog!K:L,2,FALSE),"")</f>
        <v>Ovál s ostrými rohy</v>
      </c>
      <c r="L328" s="6" t="str">
        <f>IFERROR(VLOOKUP(K328,ChangeLog!L:N,3,FALSE),"")</f>
        <v>Velký koberec</v>
      </c>
      <c r="M328" s="6" t="s">
        <v>2007</v>
      </c>
      <c r="N328" s="6" t="s">
        <v>2914</v>
      </c>
      <c r="R328" s="6" t="s">
        <v>1899</v>
      </c>
      <c r="S328" s="6" t="s">
        <v>1953</v>
      </c>
      <c r="T328" s="6" t="s">
        <v>1953</v>
      </c>
      <c r="U328" s="6" t="s">
        <v>1953</v>
      </c>
      <c r="V328" s="6" t="s">
        <v>2818</v>
      </c>
      <c r="W328" s="6" t="s">
        <v>1953</v>
      </c>
    </row>
    <row r="329" spans="1:23" ht="60" customHeight="1" x14ac:dyDescent="0.3">
      <c r="A329" s="3" t="s">
        <v>167</v>
      </c>
      <c r="B329" s="4">
        <v>8590507309178</v>
      </c>
      <c r="C329" s="10" t="s">
        <v>2584</v>
      </c>
      <c r="D329" s="6" t="s">
        <v>2412</v>
      </c>
      <c r="E329" s="6" t="s">
        <v>1754</v>
      </c>
      <c r="F329" s="3" t="s">
        <v>1804</v>
      </c>
      <c r="G329" s="6" t="s">
        <v>455</v>
      </c>
      <c r="H329" s="6" t="str">
        <f t="shared" si="5"/>
        <v>Bath mats - GRUND 2019</v>
      </c>
      <c r="J329" s="15" t="s">
        <v>3022</v>
      </c>
      <c r="K329" s="6" t="str">
        <f>IFERROR(VLOOKUP(J329*1,ChangeLog!K:L,2,FALSE),"")</f>
        <v>Víko</v>
      </c>
      <c r="L329" s="6" t="str">
        <f>IFERROR(VLOOKUP(K329,ChangeLog!L:N,3,FALSE),"")</f>
        <v>Na víko od WC</v>
      </c>
      <c r="M329" s="6" t="s">
        <v>2006</v>
      </c>
      <c r="R329" s="6" t="s">
        <v>1900</v>
      </c>
      <c r="S329" s="6" t="s">
        <v>1934</v>
      </c>
      <c r="T329" s="6" t="s">
        <v>2756</v>
      </c>
      <c r="U329" s="6" t="s">
        <v>2687</v>
      </c>
      <c r="V329" s="6" t="s">
        <v>2799</v>
      </c>
      <c r="W329" s="6" t="s">
        <v>1934</v>
      </c>
    </row>
    <row r="330" spans="1:23" ht="60" customHeight="1" x14ac:dyDescent="0.3">
      <c r="A330" s="3" t="s">
        <v>168</v>
      </c>
      <c r="B330" s="4">
        <v>8590507309185</v>
      </c>
      <c r="C330" s="10" t="s">
        <v>2584</v>
      </c>
      <c r="D330" s="6" t="s">
        <v>2039</v>
      </c>
      <c r="E330" s="6" t="s">
        <v>1754</v>
      </c>
      <c r="F330" s="3" t="s">
        <v>1804</v>
      </c>
      <c r="G330" s="6" t="s">
        <v>455</v>
      </c>
      <c r="H330" s="6" t="str">
        <f t="shared" si="5"/>
        <v>Bath mats - GRUND 2019</v>
      </c>
      <c r="J330" s="15" t="s">
        <v>3023</v>
      </c>
      <c r="K330" s="6" t="str">
        <f>IFERROR(VLOOKUP(J330*1,ChangeLog!K:L,2,FALSE),"")</f>
        <v>WC s ostrými hranami</v>
      </c>
      <c r="L330" s="6" t="str">
        <f>IFERROR(VLOOKUP(K330,ChangeLog!L:N,3,FALSE),"")</f>
        <v>S výřezem pro WC</v>
      </c>
      <c r="M330" s="6" t="s">
        <v>2008</v>
      </c>
      <c r="R330" s="6" t="s">
        <v>1897</v>
      </c>
      <c r="S330" s="6" t="s">
        <v>1934</v>
      </c>
      <c r="T330" s="6" t="s">
        <v>2756</v>
      </c>
      <c r="U330" s="6" t="s">
        <v>2687</v>
      </c>
      <c r="V330" s="6" t="s">
        <v>2799</v>
      </c>
      <c r="W330" s="6" t="s">
        <v>1934</v>
      </c>
    </row>
    <row r="331" spans="1:23" ht="60" customHeight="1" x14ac:dyDescent="0.3">
      <c r="A331" s="3" t="s">
        <v>169</v>
      </c>
      <c r="B331" s="4">
        <v>8590507309215</v>
      </c>
      <c r="C331" s="10" t="s">
        <v>2584</v>
      </c>
      <c r="D331" s="6" t="s">
        <v>2191</v>
      </c>
      <c r="E331" s="6" t="s">
        <v>1754</v>
      </c>
      <c r="F331" s="3" t="s">
        <v>1804</v>
      </c>
      <c r="G331" s="6" t="s">
        <v>455</v>
      </c>
      <c r="H331" s="6" t="str">
        <f t="shared" si="5"/>
        <v>Bath mats - GRUND 2019</v>
      </c>
      <c r="J331" s="15" t="s">
        <v>3020</v>
      </c>
      <c r="K331" s="6" t="str">
        <f>IFERROR(VLOOKUP(J331*1,ChangeLog!K:L,2,FALSE),"")</f>
        <v>Bidet s ostrými rohy</v>
      </c>
      <c r="L331" s="6" t="str">
        <f>IFERROR(VLOOKUP(K331,ChangeLog!L:N,3,FALSE),"")</f>
        <v>Malý koberec</v>
      </c>
      <c r="M331" s="6" t="s">
        <v>2010</v>
      </c>
      <c r="R331" s="6" t="s">
        <v>1897</v>
      </c>
      <c r="S331" s="6" t="s">
        <v>1934</v>
      </c>
      <c r="T331" s="6" t="s">
        <v>2756</v>
      </c>
      <c r="U331" s="6" t="s">
        <v>2687</v>
      </c>
      <c r="V331" s="6" t="s">
        <v>2799</v>
      </c>
      <c r="W331" s="6" t="s">
        <v>1934</v>
      </c>
    </row>
    <row r="332" spans="1:23" ht="60" customHeight="1" x14ac:dyDescent="0.3">
      <c r="A332" s="3" t="s">
        <v>170</v>
      </c>
      <c r="B332" s="4">
        <v>8590507309192</v>
      </c>
      <c r="C332" s="10" t="s">
        <v>2584</v>
      </c>
      <c r="D332" s="6" t="s">
        <v>535</v>
      </c>
      <c r="E332" s="6" t="s">
        <v>1754</v>
      </c>
      <c r="F332" s="3" t="s">
        <v>1804</v>
      </c>
      <c r="G332" s="6" t="s">
        <v>455</v>
      </c>
      <c r="H332" s="6" t="str">
        <f t="shared" si="5"/>
        <v>Bath mats - GRUND 2019</v>
      </c>
      <c r="J332" s="15" t="s">
        <v>3021</v>
      </c>
      <c r="K332" s="6" t="str">
        <f>IFERROR(VLOOKUP(J332*1,ChangeLog!K:L,2,FALSE),"")</f>
        <v>Ovál s ostrými rohy</v>
      </c>
      <c r="L332" s="6" t="str">
        <f>IFERROR(VLOOKUP(K332,ChangeLog!L:N,3,FALSE),"")</f>
        <v>Velký koberec</v>
      </c>
      <c r="M332" s="6" t="s">
        <v>2007</v>
      </c>
      <c r="R332" s="6" t="s">
        <v>1898</v>
      </c>
      <c r="S332" s="6" t="s">
        <v>1934</v>
      </c>
      <c r="T332" s="6" t="s">
        <v>2756</v>
      </c>
      <c r="U332" s="6" t="s">
        <v>2687</v>
      </c>
      <c r="V332" s="6" t="s">
        <v>2799</v>
      </c>
      <c r="W332" s="6" t="s">
        <v>1934</v>
      </c>
    </row>
    <row r="333" spans="1:23" ht="60" customHeight="1" x14ac:dyDescent="0.3">
      <c r="A333" s="3" t="s">
        <v>171</v>
      </c>
      <c r="B333" s="4">
        <v>8590507309208</v>
      </c>
      <c r="C333" s="10" t="s">
        <v>2584</v>
      </c>
      <c r="D333" s="6" t="s">
        <v>536</v>
      </c>
      <c r="E333" s="6" t="s">
        <v>1754</v>
      </c>
      <c r="F333" s="3" t="s">
        <v>1804</v>
      </c>
      <c r="G333" s="6" t="s">
        <v>455</v>
      </c>
      <c r="H333" s="6" t="str">
        <f t="shared" si="5"/>
        <v>Bath mats - GRUND 2019</v>
      </c>
      <c r="J333" s="15" t="s">
        <v>3021</v>
      </c>
      <c r="K333" s="6" t="str">
        <f>IFERROR(VLOOKUP(J333*1,ChangeLog!K:L,2,FALSE),"")</f>
        <v>Ovál s ostrými rohy</v>
      </c>
      <c r="L333" s="6" t="str">
        <f>IFERROR(VLOOKUP(K333,ChangeLog!L:N,3,FALSE),"")</f>
        <v>Velký koberec</v>
      </c>
      <c r="M333" s="6" t="s">
        <v>2007</v>
      </c>
      <c r="R333" s="6" t="s">
        <v>1899</v>
      </c>
      <c r="S333" s="6" t="s">
        <v>1934</v>
      </c>
      <c r="T333" s="6" t="s">
        <v>2756</v>
      </c>
      <c r="U333" s="6" t="s">
        <v>2687</v>
      </c>
      <c r="V333" s="6" t="s">
        <v>2799</v>
      </c>
      <c r="W333" s="6" t="s">
        <v>1934</v>
      </c>
    </row>
    <row r="334" spans="1:23" ht="60" customHeight="1" x14ac:dyDescent="0.3">
      <c r="A334" s="3" t="s">
        <v>1810</v>
      </c>
      <c r="B334" s="4">
        <v>8590507307983</v>
      </c>
      <c r="C334" s="10" t="s">
        <v>2584</v>
      </c>
      <c r="D334" s="6" t="s">
        <v>2413</v>
      </c>
      <c r="E334" s="6" t="s">
        <v>1754</v>
      </c>
      <c r="F334" s="3" t="s">
        <v>1804</v>
      </c>
      <c r="G334" s="6" t="s">
        <v>455</v>
      </c>
      <c r="H334" s="6" t="str">
        <f t="shared" si="5"/>
        <v>Bath mats - GRUND 2019</v>
      </c>
      <c r="J334" s="15" t="s">
        <v>3022</v>
      </c>
      <c r="K334" s="6" t="str">
        <f>IFERROR(VLOOKUP(J334*1,ChangeLog!K:L,2,FALSE),"")</f>
        <v>Víko</v>
      </c>
      <c r="L334" s="6" t="str">
        <f>IFERROR(VLOOKUP(K334,ChangeLog!L:N,3,FALSE),"")</f>
        <v>Na víko od WC</v>
      </c>
      <c r="M334" s="6" t="s">
        <v>2006</v>
      </c>
      <c r="N334" s="6" t="s">
        <v>2915</v>
      </c>
      <c r="R334" s="6" t="s">
        <v>1900</v>
      </c>
      <c r="S334" s="6" t="s">
        <v>1895</v>
      </c>
      <c r="T334" s="6" t="s">
        <v>2769</v>
      </c>
      <c r="U334" s="6" t="s">
        <v>2712</v>
      </c>
      <c r="V334" s="6" t="s">
        <v>2824</v>
      </c>
      <c r="W334" s="6" t="s">
        <v>1895</v>
      </c>
    </row>
    <row r="335" spans="1:23" ht="60" customHeight="1" x14ac:dyDescent="0.3">
      <c r="A335" s="3" t="s">
        <v>1737</v>
      </c>
      <c r="B335" s="4">
        <v>8590507307990</v>
      </c>
      <c r="C335" s="10" t="s">
        <v>2584</v>
      </c>
      <c r="D335" s="7" t="s">
        <v>1738</v>
      </c>
      <c r="E335" s="6" t="s">
        <v>1754</v>
      </c>
      <c r="F335" s="3" t="s">
        <v>1804</v>
      </c>
      <c r="G335" s="6" t="s">
        <v>455</v>
      </c>
      <c r="H335" s="6" t="str">
        <f t="shared" si="5"/>
        <v>Bath mats - GRUND 2019</v>
      </c>
      <c r="J335" s="15" t="s">
        <v>3023</v>
      </c>
      <c r="K335" s="6" t="str">
        <f>IFERROR(VLOOKUP(J335*1,ChangeLog!K:L,2,FALSE),"")</f>
        <v>WC s ostrými hranami</v>
      </c>
      <c r="L335" s="6" t="str">
        <f>IFERROR(VLOOKUP(K335,ChangeLog!L:N,3,FALSE),"")</f>
        <v>S výřezem pro WC</v>
      </c>
      <c r="M335" s="7" t="s">
        <v>2008</v>
      </c>
      <c r="N335" s="6" t="s">
        <v>2916</v>
      </c>
      <c r="O335" s="7"/>
      <c r="P335" s="7"/>
      <c r="Q335" s="7"/>
      <c r="R335" s="7" t="s">
        <v>1897</v>
      </c>
      <c r="S335" s="7" t="s">
        <v>1895</v>
      </c>
      <c r="T335" s="7" t="s">
        <v>2769</v>
      </c>
      <c r="U335" s="7" t="s">
        <v>2712</v>
      </c>
      <c r="V335" s="7" t="s">
        <v>2824</v>
      </c>
      <c r="W335" s="7" t="s">
        <v>1895</v>
      </c>
    </row>
    <row r="336" spans="1:23" ht="60" customHeight="1" x14ac:dyDescent="0.3">
      <c r="A336" s="16" t="s">
        <v>1739</v>
      </c>
      <c r="B336" s="4">
        <v>8590507308027</v>
      </c>
      <c r="C336" s="10" t="s">
        <v>2584</v>
      </c>
      <c r="D336" s="7" t="s">
        <v>3035</v>
      </c>
      <c r="E336" s="6" t="s">
        <v>1754</v>
      </c>
      <c r="F336" s="3" t="s">
        <v>1804</v>
      </c>
      <c r="G336" s="6" t="s">
        <v>455</v>
      </c>
      <c r="H336" s="6" t="str">
        <f t="shared" si="5"/>
        <v>Bath mats - GRUND 2019</v>
      </c>
      <c r="J336" s="15" t="s">
        <v>3020</v>
      </c>
      <c r="K336" s="6" t="str">
        <f>IFERROR(VLOOKUP(J336*1,ChangeLog!K:L,2,FALSE),"")</f>
        <v>Bidet s ostrými rohy</v>
      </c>
      <c r="L336" s="6" t="str">
        <f>IFERROR(VLOOKUP(K336,ChangeLog!L:N,3,FALSE),"")</f>
        <v>Malý koberec</v>
      </c>
      <c r="M336" s="7" t="s">
        <v>2010</v>
      </c>
      <c r="N336" s="6" t="s">
        <v>2914</v>
      </c>
      <c r="O336" s="7"/>
      <c r="P336" s="7"/>
      <c r="Q336" s="7"/>
      <c r="R336" s="7" t="s">
        <v>1897</v>
      </c>
      <c r="S336" s="7" t="s">
        <v>1895</v>
      </c>
      <c r="T336" s="7" t="s">
        <v>2769</v>
      </c>
      <c r="U336" s="7" t="s">
        <v>2712</v>
      </c>
      <c r="V336" s="7" t="s">
        <v>2824</v>
      </c>
      <c r="W336" s="7" t="s">
        <v>1895</v>
      </c>
    </row>
    <row r="337" spans="1:23" ht="60" customHeight="1" x14ac:dyDescent="0.3">
      <c r="A337" s="3" t="s">
        <v>1740</v>
      </c>
      <c r="B337" s="4">
        <v>8590507308003</v>
      </c>
      <c r="C337" s="10" t="s">
        <v>2584</v>
      </c>
      <c r="D337" s="7" t="s">
        <v>1741</v>
      </c>
      <c r="E337" s="6" t="s">
        <v>1754</v>
      </c>
      <c r="F337" s="3" t="s">
        <v>1804</v>
      </c>
      <c r="G337" s="6" t="s">
        <v>455</v>
      </c>
      <c r="H337" s="6" t="str">
        <f t="shared" si="5"/>
        <v>Bath mats - GRUND 2019</v>
      </c>
      <c r="J337" s="15" t="s">
        <v>3021</v>
      </c>
      <c r="K337" s="6" t="str">
        <f>IFERROR(VLOOKUP(J337*1,ChangeLog!K:L,2,FALSE),"")</f>
        <v>Ovál s ostrými rohy</v>
      </c>
      <c r="L337" s="6" t="str">
        <f>IFERROR(VLOOKUP(K337,ChangeLog!L:N,3,FALSE),"")</f>
        <v>Velký koberec</v>
      </c>
      <c r="M337" s="7" t="s">
        <v>2007</v>
      </c>
      <c r="N337" s="6" t="s">
        <v>2914</v>
      </c>
      <c r="O337" s="7"/>
      <c r="P337" s="7"/>
      <c r="Q337" s="7"/>
      <c r="R337" s="7" t="s">
        <v>1898</v>
      </c>
      <c r="S337" s="7" t="s">
        <v>1895</v>
      </c>
      <c r="T337" s="7" t="s">
        <v>2769</v>
      </c>
      <c r="U337" s="7" t="s">
        <v>2712</v>
      </c>
      <c r="V337" s="7" t="s">
        <v>2824</v>
      </c>
      <c r="W337" s="7" t="s">
        <v>1895</v>
      </c>
    </row>
    <row r="338" spans="1:23" ht="60" customHeight="1" x14ac:dyDescent="0.3">
      <c r="A338" s="3" t="s">
        <v>1742</v>
      </c>
      <c r="B338" s="4">
        <v>8590507308010</v>
      </c>
      <c r="C338" s="10" t="s">
        <v>2584</v>
      </c>
      <c r="D338" s="7" t="s">
        <v>1743</v>
      </c>
      <c r="E338" s="6" t="s">
        <v>1754</v>
      </c>
      <c r="F338" s="3" t="s">
        <v>1804</v>
      </c>
      <c r="G338" s="6" t="s">
        <v>455</v>
      </c>
      <c r="H338" s="6" t="str">
        <f t="shared" si="5"/>
        <v>Bath mats - GRUND 2019</v>
      </c>
      <c r="J338" s="15" t="s">
        <v>3021</v>
      </c>
      <c r="K338" s="6" t="str">
        <f>IFERROR(VLOOKUP(J338*1,ChangeLog!K:L,2,FALSE),"")</f>
        <v>Ovál s ostrými rohy</v>
      </c>
      <c r="L338" s="6" t="str">
        <f>IFERROR(VLOOKUP(K338,ChangeLog!L:N,3,FALSE),"")</f>
        <v>Velký koberec</v>
      </c>
      <c r="M338" s="7" t="s">
        <v>2007</v>
      </c>
      <c r="N338" s="6" t="s">
        <v>2914</v>
      </c>
      <c r="O338" s="7"/>
      <c r="P338" s="7"/>
      <c r="Q338" s="7"/>
      <c r="R338" s="7" t="s">
        <v>1899</v>
      </c>
      <c r="S338" s="7" t="s">
        <v>1895</v>
      </c>
      <c r="T338" s="7" t="s">
        <v>2769</v>
      </c>
      <c r="U338" s="7" t="s">
        <v>2712</v>
      </c>
      <c r="V338" s="7" t="s">
        <v>2824</v>
      </c>
      <c r="W338" s="7" t="s">
        <v>1895</v>
      </c>
    </row>
    <row r="339" spans="1:23" ht="60" customHeight="1" x14ac:dyDescent="0.3">
      <c r="A339" s="3" t="s">
        <v>172</v>
      </c>
      <c r="B339" s="4">
        <v>8590507308034</v>
      </c>
      <c r="C339" s="10" t="s">
        <v>2584</v>
      </c>
      <c r="D339" s="6" t="s">
        <v>2414</v>
      </c>
      <c r="E339" s="6" t="s">
        <v>1754</v>
      </c>
      <c r="F339" s="3" t="s">
        <v>1804</v>
      </c>
      <c r="G339" s="6" t="s">
        <v>455</v>
      </c>
      <c r="H339" s="6" t="str">
        <f t="shared" si="5"/>
        <v>Bath mats - GRUND 2019</v>
      </c>
      <c r="J339" s="15" t="s">
        <v>3022</v>
      </c>
      <c r="K339" s="6" t="str">
        <f>IFERROR(VLOOKUP(J339*1,ChangeLog!K:L,2,FALSE),"")</f>
        <v>Víko</v>
      </c>
      <c r="L339" s="6" t="str">
        <f>IFERROR(VLOOKUP(K339,ChangeLog!L:N,3,FALSE),"")</f>
        <v>Na víko od WC</v>
      </c>
      <c r="M339" s="6" t="s">
        <v>2006</v>
      </c>
      <c r="R339" s="6" t="s">
        <v>1900</v>
      </c>
      <c r="S339" s="6" t="s">
        <v>1938</v>
      </c>
      <c r="T339" s="6" t="s">
        <v>2759</v>
      </c>
      <c r="U339" s="6" t="s">
        <v>2691</v>
      </c>
      <c r="V339" s="6" t="s">
        <v>2802</v>
      </c>
      <c r="W339" s="6" t="s">
        <v>1938</v>
      </c>
    </row>
    <row r="340" spans="1:23" ht="60" customHeight="1" x14ac:dyDescent="0.3">
      <c r="A340" s="3" t="s">
        <v>173</v>
      </c>
      <c r="B340" s="4">
        <v>8590507308041</v>
      </c>
      <c r="C340" s="10" t="s">
        <v>2584</v>
      </c>
      <c r="D340" s="6" t="s">
        <v>2040</v>
      </c>
      <c r="E340" s="6" t="s">
        <v>1754</v>
      </c>
      <c r="F340" s="3" t="s">
        <v>1804</v>
      </c>
      <c r="G340" s="6" t="s">
        <v>455</v>
      </c>
      <c r="H340" s="6" t="str">
        <f t="shared" si="5"/>
        <v>Bath mats - GRUND 2019</v>
      </c>
      <c r="J340" s="15" t="s">
        <v>3023</v>
      </c>
      <c r="K340" s="6" t="str">
        <f>IFERROR(VLOOKUP(J340*1,ChangeLog!K:L,2,FALSE),"")</f>
        <v>WC s ostrými hranami</v>
      </c>
      <c r="L340" s="6" t="str">
        <f>IFERROR(VLOOKUP(K340,ChangeLog!L:N,3,FALSE),"")</f>
        <v>S výřezem pro WC</v>
      </c>
      <c r="M340" s="6" t="s">
        <v>2008</v>
      </c>
      <c r="R340" s="6" t="s">
        <v>1897</v>
      </c>
      <c r="S340" s="6" t="s">
        <v>1938</v>
      </c>
      <c r="T340" s="6" t="s">
        <v>2759</v>
      </c>
      <c r="U340" s="6" t="s">
        <v>2691</v>
      </c>
      <c r="V340" s="6" t="s">
        <v>2802</v>
      </c>
      <c r="W340" s="6" t="s">
        <v>1938</v>
      </c>
    </row>
    <row r="341" spans="1:23" ht="60" customHeight="1" x14ac:dyDescent="0.3">
      <c r="A341" s="3" t="s">
        <v>174</v>
      </c>
      <c r="B341" s="4">
        <v>8590507308072</v>
      </c>
      <c r="C341" s="10" t="s">
        <v>2584</v>
      </c>
      <c r="D341" s="6" t="s">
        <v>2192</v>
      </c>
      <c r="E341" s="6" t="s">
        <v>1754</v>
      </c>
      <c r="F341" s="3" t="s">
        <v>1804</v>
      </c>
      <c r="G341" s="6" t="s">
        <v>455</v>
      </c>
      <c r="H341" s="6" t="str">
        <f t="shared" si="5"/>
        <v>Bath mats - GRUND 2019</v>
      </c>
      <c r="J341" s="15" t="s">
        <v>3020</v>
      </c>
      <c r="K341" s="6" t="str">
        <f>IFERROR(VLOOKUP(J341*1,ChangeLog!K:L,2,FALSE),"")</f>
        <v>Bidet s ostrými rohy</v>
      </c>
      <c r="L341" s="6" t="str">
        <f>IFERROR(VLOOKUP(K341,ChangeLog!L:N,3,FALSE),"")</f>
        <v>Malý koberec</v>
      </c>
      <c r="M341" s="6" t="s">
        <v>2010</v>
      </c>
      <c r="R341" s="6" t="s">
        <v>1897</v>
      </c>
      <c r="S341" s="6" t="s">
        <v>1938</v>
      </c>
      <c r="T341" s="6" t="s">
        <v>2759</v>
      </c>
      <c r="U341" s="6" t="s">
        <v>2691</v>
      </c>
      <c r="V341" s="6" t="s">
        <v>2802</v>
      </c>
      <c r="W341" s="6" t="s">
        <v>1938</v>
      </c>
    </row>
    <row r="342" spans="1:23" ht="60" customHeight="1" x14ac:dyDescent="0.3">
      <c r="A342" s="3" t="s">
        <v>175</v>
      </c>
      <c r="B342" s="4">
        <v>8590507308058</v>
      </c>
      <c r="C342" s="10" t="s">
        <v>2584</v>
      </c>
      <c r="D342" s="6" t="s">
        <v>537</v>
      </c>
      <c r="E342" s="6" t="s">
        <v>1754</v>
      </c>
      <c r="F342" s="3" t="s">
        <v>1804</v>
      </c>
      <c r="G342" s="6" t="s">
        <v>455</v>
      </c>
      <c r="H342" s="6" t="str">
        <f t="shared" si="5"/>
        <v>Bath mats - GRUND 2019</v>
      </c>
      <c r="J342" s="15" t="s">
        <v>3021</v>
      </c>
      <c r="K342" s="6" t="str">
        <f>IFERROR(VLOOKUP(J342*1,ChangeLog!K:L,2,FALSE),"")</f>
        <v>Ovál s ostrými rohy</v>
      </c>
      <c r="L342" s="6" t="str">
        <f>IFERROR(VLOOKUP(K342,ChangeLog!L:N,3,FALSE),"")</f>
        <v>Velký koberec</v>
      </c>
      <c r="M342" s="6" t="s">
        <v>2007</v>
      </c>
      <c r="R342" s="6" t="s">
        <v>1898</v>
      </c>
      <c r="S342" s="6" t="s">
        <v>1938</v>
      </c>
      <c r="T342" s="6" t="s">
        <v>2759</v>
      </c>
      <c r="U342" s="6" t="s">
        <v>2691</v>
      </c>
      <c r="V342" s="6" t="s">
        <v>2802</v>
      </c>
      <c r="W342" s="6" t="s">
        <v>1938</v>
      </c>
    </row>
    <row r="343" spans="1:23" ht="60" customHeight="1" x14ac:dyDescent="0.3">
      <c r="A343" s="3" t="s">
        <v>176</v>
      </c>
      <c r="B343" s="4">
        <v>8590507308065</v>
      </c>
      <c r="C343" s="10" t="s">
        <v>2584</v>
      </c>
      <c r="D343" s="6" t="s">
        <v>538</v>
      </c>
      <c r="E343" s="6" t="s">
        <v>1754</v>
      </c>
      <c r="F343" s="3" t="s">
        <v>1804</v>
      </c>
      <c r="G343" s="6" t="s">
        <v>455</v>
      </c>
      <c r="H343" s="6" t="str">
        <f t="shared" si="5"/>
        <v>Bath mats - GRUND 2019</v>
      </c>
      <c r="J343" s="15" t="s">
        <v>3021</v>
      </c>
      <c r="K343" s="6" t="str">
        <f>IFERROR(VLOOKUP(J343*1,ChangeLog!K:L,2,FALSE),"")</f>
        <v>Ovál s ostrými rohy</v>
      </c>
      <c r="L343" s="6" t="str">
        <f>IFERROR(VLOOKUP(K343,ChangeLog!L:N,3,FALSE),"")</f>
        <v>Velký koberec</v>
      </c>
      <c r="M343" s="6" t="s">
        <v>2007</v>
      </c>
      <c r="R343" s="6" t="s">
        <v>1899</v>
      </c>
      <c r="S343" s="6" t="s">
        <v>1938</v>
      </c>
      <c r="T343" s="6" t="s">
        <v>2759</v>
      </c>
      <c r="U343" s="6" t="s">
        <v>2691</v>
      </c>
      <c r="V343" s="6" t="s">
        <v>2802</v>
      </c>
      <c r="W343" s="6" t="s">
        <v>1938</v>
      </c>
    </row>
    <row r="344" spans="1:23" ht="60" customHeight="1" x14ac:dyDescent="0.3">
      <c r="A344" s="3" t="s">
        <v>177</v>
      </c>
      <c r="B344" s="4">
        <v>8590507308089</v>
      </c>
      <c r="C344" s="10" t="s">
        <v>2584</v>
      </c>
      <c r="D344" s="6" t="s">
        <v>2415</v>
      </c>
      <c r="E344" s="6" t="s">
        <v>1754</v>
      </c>
      <c r="F344" s="3" t="s">
        <v>1804</v>
      </c>
      <c r="G344" s="6" t="s">
        <v>455</v>
      </c>
      <c r="H344" s="6" t="str">
        <f t="shared" si="5"/>
        <v>Bath mats - GRUND 2019</v>
      </c>
      <c r="J344" s="15" t="s">
        <v>3022</v>
      </c>
      <c r="K344" s="6" t="str">
        <f>IFERROR(VLOOKUP(J344*1,ChangeLog!K:L,2,FALSE),"")</f>
        <v>Víko</v>
      </c>
      <c r="L344" s="6" t="str">
        <f>IFERROR(VLOOKUP(K344,ChangeLog!L:N,3,FALSE),"")</f>
        <v>Na víko od WC</v>
      </c>
      <c r="M344" s="6" t="s">
        <v>2006</v>
      </c>
      <c r="R344" s="6" t="s">
        <v>1900</v>
      </c>
      <c r="S344" s="6" t="s">
        <v>1935</v>
      </c>
      <c r="T344" s="6" t="s">
        <v>2688</v>
      </c>
      <c r="U344" s="6" t="s">
        <v>1962</v>
      </c>
      <c r="V344" s="6" t="s">
        <v>2800</v>
      </c>
      <c r="W344" s="6" t="s">
        <v>1935</v>
      </c>
    </row>
    <row r="345" spans="1:23" ht="60" customHeight="1" x14ac:dyDescent="0.3">
      <c r="A345" s="3" t="s">
        <v>178</v>
      </c>
      <c r="B345" s="4">
        <v>8590507308096</v>
      </c>
      <c r="C345" s="10" t="s">
        <v>2584</v>
      </c>
      <c r="D345" s="6" t="s">
        <v>2041</v>
      </c>
      <c r="E345" s="6" t="s">
        <v>1754</v>
      </c>
      <c r="F345" s="3" t="s">
        <v>1804</v>
      </c>
      <c r="G345" s="6" t="s">
        <v>455</v>
      </c>
      <c r="H345" s="6" t="str">
        <f t="shared" si="5"/>
        <v>Bath mats - GRUND 2019</v>
      </c>
      <c r="J345" s="15" t="s">
        <v>3023</v>
      </c>
      <c r="K345" s="6" t="str">
        <f>IFERROR(VLOOKUP(J345*1,ChangeLog!K:L,2,FALSE),"")</f>
        <v>WC s ostrými hranami</v>
      </c>
      <c r="L345" s="6" t="str">
        <f>IFERROR(VLOOKUP(K345,ChangeLog!L:N,3,FALSE),"")</f>
        <v>S výřezem pro WC</v>
      </c>
      <c r="M345" s="6" t="s">
        <v>2008</v>
      </c>
      <c r="R345" s="6" t="s">
        <v>1897</v>
      </c>
      <c r="S345" s="6" t="s">
        <v>1935</v>
      </c>
      <c r="T345" s="6" t="s">
        <v>2688</v>
      </c>
      <c r="U345" s="6" t="s">
        <v>1962</v>
      </c>
      <c r="V345" s="6" t="s">
        <v>2800</v>
      </c>
      <c r="W345" s="6" t="s">
        <v>1935</v>
      </c>
    </row>
    <row r="346" spans="1:23" ht="60" customHeight="1" x14ac:dyDescent="0.3">
      <c r="A346" s="3" t="s">
        <v>179</v>
      </c>
      <c r="B346" s="4">
        <v>8590507308126</v>
      </c>
      <c r="C346" s="10" t="s">
        <v>2584</v>
      </c>
      <c r="D346" s="6" t="s">
        <v>2193</v>
      </c>
      <c r="E346" s="6" t="s">
        <v>1754</v>
      </c>
      <c r="F346" s="3" t="s">
        <v>1804</v>
      </c>
      <c r="G346" s="6" t="s">
        <v>455</v>
      </c>
      <c r="H346" s="6" t="str">
        <f t="shared" si="5"/>
        <v>Bath mats - GRUND 2019</v>
      </c>
      <c r="J346" s="15" t="s">
        <v>3020</v>
      </c>
      <c r="K346" s="6" t="str">
        <f>IFERROR(VLOOKUP(J346*1,ChangeLog!K:L,2,FALSE),"")</f>
        <v>Bidet s ostrými rohy</v>
      </c>
      <c r="L346" s="6" t="str">
        <f>IFERROR(VLOOKUP(K346,ChangeLog!L:N,3,FALSE),"")</f>
        <v>Malý koberec</v>
      </c>
      <c r="M346" s="6" t="s">
        <v>2010</v>
      </c>
      <c r="R346" s="6" t="s">
        <v>1897</v>
      </c>
      <c r="S346" s="6" t="s">
        <v>1935</v>
      </c>
      <c r="T346" s="6" t="s">
        <v>2688</v>
      </c>
      <c r="U346" s="6" t="s">
        <v>1962</v>
      </c>
      <c r="V346" s="6" t="s">
        <v>2800</v>
      </c>
      <c r="W346" s="6" t="s">
        <v>1935</v>
      </c>
    </row>
    <row r="347" spans="1:23" ht="60" customHeight="1" x14ac:dyDescent="0.3">
      <c r="A347" s="3" t="s">
        <v>180</v>
      </c>
      <c r="B347" s="4">
        <v>8590507308102</v>
      </c>
      <c r="C347" s="10" t="s">
        <v>2584</v>
      </c>
      <c r="D347" s="6" t="s">
        <v>539</v>
      </c>
      <c r="E347" s="6" t="s">
        <v>1754</v>
      </c>
      <c r="F347" s="3" t="s">
        <v>1804</v>
      </c>
      <c r="G347" s="6" t="s">
        <v>455</v>
      </c>
      <c r="H347" s="6" t="str">
        <f t="shared" si="5"/>
        <v>Bath mats - GRUND 2019</v>
      </c>
      <c r="J347" s="15" t="s">
        <v>3021</v>
      </c>
      <c r="K347" s="6" t="str">
        <f>IFERROR(VLOOKUP(J347*1,ChangeLog!K:L,2,FALSE),"")</f>
        <v>Ovál s ostrými rohy</v>
      </c>
      <c r="L347" s="6" t="str">
        <f>IFERROR(VLOOKUP(K347,ChangeLog!L:N,3,FALSE),"")</f>
        <v>Velký koberec</v>
      </c>
      <c r="M347" s="6" t="s">
        <v>2007</v>
      </c>
      <c r="R347" s="6" t="s">
        <v>1898</v>
      </c>
      <c r="S347" s="6" t="s">
        <v>1935</v>
      </c>
      <c r="T347" s="6" t="s">
        <v>2688</v>
      </c>
      <c r="U347" s="6" t="s">
        <v>1962</v>
      </c>
      <c r="V347" s="6" t="s">
        <v>2800</v>
      </c>
      <c r="W347" s="6" t="s">
        <v>1935</v>
      </c>
    </row>
    <row r="348" spans="1:23" ht="60" customHeight="1" x14ac:dyDescent="0.3">
      <c r="A348" s="3" t="s">
        <v>181</v>
      </c>
      <c r="B348" s="4">
        <v>8590507308119</v>
      </c>
      <c r="C348" s="10" t="s">
        <v>2584</v>
      </c>
      <c r="D348" s="6" t="s">
        <v>540</v>
      </c>
      <c r="E348" s="6" t="s">
        <v>1754</v>
      </c>
      <c r="F348" s="3" t="s">
        <v>1804</v>
      </c>
      <c r="G348" s="6" t="s">
        <v>455</v>
      </c>
      <c r="H348" s="6" t="str">
        <f t="shared" si="5"/>
        <v>Bath mats - GRUND 2019</v>
      </c>
      <c r="J348" s="15" t="s">
        <v>3021</v>
      </c>
      <c r="K348" s="6" t="str">
        <f>IFERROR(VLOOKUP(J348*1,ChangeLog!K:L,2,FALSE),"")</f>
        <v>Ovál s ostrými rohy</v>
      </c>
      <c r="L348" s="6" t="str">
        <f>IFERROR(VLOOKUP(K348,ChangeLog!L:N,3,FALSE),"")</f>
        <v>Velký koberec</v>
      </c>
      <c r="M348" s="6" t="s">
        <v>2007</v>
      </c>
      <c r="R348" s="6" t="s">
        <v>1899</v>
      </c>
      <c r="S348" s="6" t="s">
        <v>1935</v>
      </c>
      <c r="T348" s="6" t="s">
        <v>2688</v>
      </c>
      <c r="U348" s="6" t="s">
        <v>1962</v>
      </c>
      <c r="V348" s="6" t="s">
        <v>2800</v>
      </c>
      <c r="W348" s="6" t="s">
        <v>1935</v>
      </c>
    </row>
    <row r="349" spans="1:23" ht="60" customHeight="1" x14ac:dyDescent="0.3">
      <c r="A349" s="3" t="s">
        <v>188</v>
      </c>
      <c r="B349" s="4">
        <v>8590507312321</v>
      </c>
      <c r="C349" s="10" t="s">
        <v>2585</v>
      </c>
      <c r="D349" s="6" t="s">
        <v>2194</v>
      </c>
      <c r="E349" s="6" t="s">
        <v>695</v>
      </c>
      <c r="F349" s="3" t="s">
        <v>1804</v>
      </c>
      <c r="G349" s="6" t="s">
        <v>455</v>
      </c>
      <c r="H349" s="6" t="str">
        <f t="shared" si="5"/>
        <v>Bath mats - GRUND 2019</v>
      </c>
      <c r="J349" s="15" t="s">
        <v>3020</v>
      </c>
      <c r="K349" s="6" t="str">
        <f>IFERROR(VLOOKUP(J349*1,ChangeLog!K:L,2,FALSE),"")</f>
        <v>Bidet s ostrými rohy</v>
      </c>
      <c r="L349" s="6" t="str">
        <f>IFERROR(VLOOKUP(K349,ChangeLog!L:N,3,FALSE),"")</f>
        <v>Malý koberec</v>
      </c>
      <c r="M349" s="6" t="s">
        <v>2010</v>
      </c>
      <c r="R349" s="6" t="s">
        <v>1903</v>
      </c>
      <c r="S349" s="6" t="s">
        <v>1894</v>
      </c>
      <c r="T349" s="6" t="s">
        <v>2764</v>
      </c>
      <c r="U349" s="6" t="s">
        <v>2698</v>
      </c>
      <c r="V349" s="6" t="s">
        <v>2810</v>
      </c>
      <c r="W349" s="6" t="s">
        <v>2863</v>
      </c>
    </row>
    <row r="350" spans="1:23" ht="60" customHeight="1" x14ac:dyDescent="0.3">
      <c r="A350" s="3" t="s">
        <v>189</v>
      </c>
      <c r="B350" s="4">
        <v>8590507312147</v>
      </c>
      <c r="C350" s="10" t="s">
        <v>2585</v>
      </c>
      <c r="D350" s="6" t="s">
        <v>545</v>
      </c>
      <c r="E350" s="6" t="s">
        <v>695</v>
      </c>
      <c r="F350" s="3" t="s">
        <v>1804</v>
      </c>
      <c r="G350" s="6" t="s">
        <v>455</v>
      </c>
      <c r="H350" s="6" t="str">
        <f t="shared" si="5"/>
        <v>Bath mats - GRUND 2019</v>
      </c>
      <c r="J350" s="15" t="s">
        <v>3021</v>
      </c>
      <c r="K350" s="6" t="str">
        <f>IFERROR(VLOOKUP(J350*1,ChangeLog!K:L,2,FALSE),"")</f>
        <v>Ovál s ostrými rohy</v>
      </c>
      <c r="L350" s="6" t="str">
        <f>IFERROR(VLOOKUP(K350,ChangeLog!L:N,3,FALSE),"")</f>
        <v>Velký koberec</v>
      </c>
      <c r="M350" s="6" t="s">
        <v>2007</v>
      </c>
      <c r="R350" s="6" t="s">
        <v>1904</v>
      </c>
      <c r="S350" s="6" t="s">
        <v>1894</v>
      </c>
      <c r="T350" s="6" t="s">
        <v>2764</v>
      </c>
      <c r="U350" s="6" t="s">
        <v>2698</v>
      </c>
      <c r="V350" s="6" t="s">
        <v>2810</v>
      </c>
      <c r="W350" s="6" t="s">
        <v>2863</v>
      </c>
    </row>
    <row r="351" spans="1:23" ht="60" customHeight="1" x14ac:dyDescent="0.3">
      <c r="A351" s="3" t="s">
        <v>190</v>
      </c>
      <c r="B351" s="4">
        <v>8590507312086</v>
      </c>
      <c r="C351" s="10" t="s">
        <v>2585</v>
      </c>
      <c r="D351" s="6" t="s">
        <v>546</v>
      </c>
      <c r="E351" s="6" t="s">
        <v>695</v>
      </c>
      <c r="F351" s="3" t="s">
        <v>1804</v>
      </c>
      <c r="G351" s="6" t="s">
        <v>455</v>
      </c>
      <c r="H351" s="6" t="str">
        <f t="shared" si="5"/>
        <v>Bath mats - GRUND 2019</v>
      </c>
      <c r="J351" s="15" t="s">
        <v>3021</v>
      </c>
      <c r="K351" s="6" t="str">
        <f>IFERROR(VLOOKUP(J351*1,ChangeLog!K:L,2,FALSE),"")</f>
        <v>Ovál s ostrými rohy</v>
      </c>
      <c r="L351" s="6" t="str">
        <f>IFERROR(VLOOKUP(K351,ChangeLog!L:N,3,FALSE),"")</f>
        <v>Velký koberec</v>
      </c>
      <c r="M351" s="6" t="s">
        <v>2007</v>
      </c>
      <c r="R351" s="6" t="s">
        <v>1898</v>
      </c>
      <c r="S351" s="6" t="s">
        <v>1894</v>
      </c>
      <c r="T351" s="6" t="s">
        <v>2764</v>
      </c>
      <c r="U351" s="6" t="s">
        <v>2698</v>
      </c>
      <c r="V351" s="6" t="s">
        <v>2810</v>
      </c>
      <c r="W351" s="6" t="s">
        <v>2863</v>
      </c>
    </row>
    <row r="352" spans="1:23" ht="60" customHeight="1" x14ac:dyDescent="0.3">
      <c r="A352" s="3" t="s">
        <v>191</v>
      </c>
      <c r="B352" s="4">
        <v>8590507312208</v>
      </c>
      <c r="C352" s="10" t="s">
        <v>2585</v>
      </c>
      <c r="D352" s="6" t="s">
        <v>547</v>
      </c>
      <c r="E352" s="6" t="s">
        <v>695</v>
      </c>
      <c r="F352" s="3" t="s">
        <v>1804</v>
      </c>
      <c r="G352" s="6" t="s">
        <v>455</v>
      </c>
      <c r="H352" s="6" t="str">
        <f t="shared" si="5"/>
        <v>Bath mats - GRUND 2019</v>
      </c>
      <c r="J352" s="15" t="s">
        <v>3021</v>
      </c>
      <c r="K352" s="6" t="str">
        <f>IFERROR(VLOOKUP(J352*1,ChangeLog!K:L,2,FALSE),"")</f>
        <v>Ovál s ostrými rohy</v>
      </c>
      <c r="L352" s="6" t="str">
        <f>IFERROR(VLOOKUP(K352,ChangeLog!L:N,3,FALSE),"")</f>
        <v>Velký koberec</v>
      </c>
      <c r="M352" s="6" t="s">
        <v>2007</v>
      </c>
      <c r="R352" s="6" t="s">
        <v>1899</v>
      </c>
      <c r="S352" s="6" t="s">
        <v>1894</v>
      </c>
      <c r="T352" s="6" t="s">
        <v>2764</v>
      </c>
      <c r="U352" s="6" t="s">
        <v>2698</v>
      </c>
      <c r="V352" s="6" t="s">
        <v>2810</v>
      </c>
      <c r="W352" s="6" t="s">
        <v>2863</v>
      </c>
    </row>
    <row r="353" spans="1:23" ht="60" customHeight="1" x14ac:dyDescent="0.3">
      <c r="A353" s="3" t="s">
        <v>192</v>
      </c>
      <c r="B353" s="4">
        <v>8590507312260</v>
      </c>
      <c r="C353" s="10" t="s">
        <v>2585</v>
      </c>
      <c r="D353" s="6" t="s">
        <v>548</v>
      </c>
      <c r="E353" s="6" t="s">
        <v>695</v>
      </c>
      <c r="F353" s="3" t="s">
        <v>1804</v>
      </c>
      <c r="G353" s="6" t="s">
        <v>455</v>
      </c>
      <c r="H353" s="6" t="str">
        <f t="shared" si="5"/>
        <v>Bath mats - GRUND 2019</v>
      </c>
      <c r="J353" s="15" t="s">
        <v>3021</v>
      </c>
      <c r="K353" s="6" t="str">
        <f>IFERROR(VLOOKUP(J353*1,ChangeLog!K:L,2,FALSE),"")</f>
        <v>Ovál s ostrými rohy</v>
      </c>
      <c r="L353" s="6" t="str">
        <f>IFERROR(VLOOKUP(K353,ChangeLog!L:N,3,FALSE),"")</f>
        <v>Velký koberec</v>
      </c>
      <c r="M353" s="6" t="s">
        <v>2007</v>
      </c>
      <c r="R353" s="6" t="s">
        <v>1905</v>
      </c>
      <c r="S353" s="6" t="s">
        <v>1894</v>
      </c>
      <c r="T353" s="6" t="s">
        <v>2764</v>
      </c>
      <c r="U353" s="6" t="s">
        <v>2698</v>
      </c>
      <c r="V353" s="6" t="s">
        <v>2810</v>
      </c>
      <c r="W353" s="6" t="s">
        <v>2863</v>
      </c>
    </row>
    <row r="354" spans="1:23" ht="60" customHeight="1" x14ac:dyDescent="0.3">
      <c r="A354" s="3" t="s">
        <v>182</v>
      </c>
      <c r="B354" s="4">
        <v>8590507312338</v>
      </c>
      <c r="C354" s="10" t="s">
        <v>2585</v>
      </c>
      <c r="D354" s="6" t="s">
        <v>2195</v>
      </c>
      <c r="E354" s="6" t="s">
        <v>695</v>
      </c>
      <c r="F354" s="3" t="s">
        <v>1804</v>
      </c>
      <c r="G354" s="6" t="s">
        <v>455</v>
      </c>
      <c r="H354" s="6" t="str">
        <f t="shared" si="5"/>
        <v>Bath mats - GRUND 2019</v>
      </c>
      <c r="J354" s="15" t="s">
        <v>3020</v>
      </c>
      <c r="K354" s="6" t="str">
        <f>IFERROR(VLOOKUP(J354*1,ChangeLog!K:L,2,FALSE),"")</f>
        <v>Bidet s ostrými rohy</v>
      </c>
      <c r="L354" s="6" t="str">
        <f>IFERROR(VLOOKUP(K354,ChangeLog!L:N,3,FALSE),"")</f>
        <v>Malý koberec</v>
      </c>
      <c r="M354" s="6" t="s">
        <v>2010</v>
      </c>
      <c r="R354" s="6" t="s">
        <v>1903</v>
      </c>
      <c r="S354" s="6" t="s">
        <v>1944</v>
      </c>
      <c r="T354" s="6" t="s">
        <v>2762</v>
      </c>
      <c r="U354" s="6" t="s">
        <v>2696</v>
      </c>
      <c r="V354" s="6" t="s">
        <v>2808</v>
      </c>
      <c r="W354" s="6" t="s">
        <v>1944</v>
      </c>
    </row>
    <row r="355" spans="1:23" ht="60" customHeight="1" x14ac:dyDescent="0.3">
      <c r="A355" s="3" t="s">
        <v>184</v>
      </c>
      <c r="B355" s="4">
        <v>8590507312130</v>
      </c>
      <c r="C355" s="10" t="s">
        <v>2585</v>
      </c>
      <c r="D355" s="6" t="s">
        <v>541</v>
      </c>
      <c r="E355" s="6" t="s">
        <v>695</v>
      </c>
      <c r="F355" s="3" t="s">
        <v>1804</v>
      </c>
      <c r="G355" s="6" t="s">
        <v>455</v>
      </c>
      <c r="H355" s="6" t="str">
        <f t="shared" si="5"/>
        <v>Bath mats - GRUND 2019</v>
      </c>
      <c r="J355" s="15" t="s">
        <v>3021</v>
      </c>
      <c r="K355" s="6" t="str">
        <f>IFERROR(VLOOKUP(J355*1,ChangeLog!K:L,2,FALSE),"")</f>
        <v>Ovál s ostrými rohy</v>
      </c>
      <c r="L355" s="6" t="str">
        <f>IFERROR(VLOOKUP(K355,ChangeLog!L:N,3,FALSE),"")</f>
        <v>Velký koberec</v>
      </c>
      <c r="M355" s="6" t="s">
        <v>2007</v>
      </c>
      <c r="R355" s="6" t="s">
        <v>1904</v>
      </c>
      <c r="S355" s="6" t="s">
        <v>1944</v>
      </c>
      <c r="T355" s="6" t="s">
        <v>2762</v>
      </c>
      <c r="U355" s="6" t="s">
        <v>2696</v>
      </c>
      <c r="V355" s="6" t="s">
        <v>2808</v>
      </c>
      <c r="W355" s="6" t="s">
        <v>1944</v>
      </c>
    </row>
    <row r="356" spans="1:23" ht="60" customHeight="1" x14ac:dyDescent="0.3">
      <c r="A356" s="3" t="s">
        <v>185</v>
      </c>
      <c r="B356" s="4">
        <v>8590507312154</v>
      </c>
      <c r="C356" s="10" t="s">
        <v>2585</v>
      </c>
      <c r="D356" s="6" t="s">
        <v>542</v>
      </c>
      <c r="E356" s="6" t="s">
        <v>695</v>
      </c>
      <c r="F356" s="3" t="s">
        <v>1804</v>
      </c>
      <c r="G356" s="6" t="s">
        <v>455</v>
      </c>
      <c r="H356" s="6" t="str">
        <f t="shared" si="5"/>
        <v>Bath mats - GRUND 2019</v>
      </c>
      <c r="J356" s="15" t="s">
        <v>3021</v>
      </c>
      <c r="K356" s="6" t="str">
        <f>IFERROR(VLOOKUP(J356*1,ChangeLog!K:L,2,FALSE),"")</f>
        <v>Ovál s ostrými rohy</v>
      </c>
      <c r="L356" s="6" t="str">
        <f>IFERROR(VLOOKUP(K356,ChangeLog!L:N,3,FALSE),"")</f>
        <v>Velký koberec</v>
      </c>
      <c r="M356" s="6" t="s">
        <v>2007</v>
      </c>
      <c r="R356" s="6" t="s">
        <v>1898</v>
      </c>
      <c r="S356" s="6" t="s">
        <v>1944</v>
      </c>
      <c r="T356" s="6" t="s">
        <v>2762</v>
      </c>
      <c r="U356" s="6" t="s">
        <v>2696</v>
      </c>
      <c r="V356" s="6" t="s">
        <v>2808</v>
      </c>
      <c r="W356" s="6" t="s">
        <v>1944</v>
      </c>
    </row>
    <row r="357" spans="1:23" ht="60" customHeight="1" x14ac:dyDescent="0.3">
      <c r="A357" s="3" t="s">
        <v>186</v>
      </c>
      <c r="B357" s="4">
        <v>8590507312215</v>
      </c>
      <c r="C357" s="10" t="s">
        <v>2585</v>
      </c>
      <c r="D357" s="6" t="s">
        <v>543</v>
      </c>
      <c r="E357" s="6" t="s">
        <v>695</v>
      </c>
      <c r="F357" s="3" t="s">
        <v>1804</v>
      </c>
      <c r="G357" s="6" t="s">
        <v>455</v>
      </c>
      <c r="H357" s="6" t="str">
        <f t="shared" si="5"/>
        <v>Bath mats - GRUND 2019</v>
      </c>
      <c r="J357" s="15" t="s">
        <v>3021</v>
      </c>
      <c r="K357" s="6" t="str">
        <f>IFERROR(VLOOKUP(J357*1,ChangeLog!K:L,2,FALSE),"")</f>
        <v>Ovál s ostrými rohy</v>
      </c>
      <c r="L357" s="6" t="str">
        <f>IFERROR(VLOOKUP(K357,ChangeLog!L:N,3,FALSE),"")</f>
        <v>Velký koberec</v>
      </c>
      <c r="M357" s="6" t="s">
        <v>2007</v>
      </c>
      <c r="R357" s="6" t="s">
        <v>1899</v>
      </c>
      <c r="S357" s="6" t="s">
        <v>1944</v>
      </c>
      <c r="T357" s="6" t="s">
        <v>2762</v>
      </c>
      <c r="U357" s="6" t="s">
        <v>2696</v>
      </c>
      <c r="V357" s="6" t="s">
        <v>2808</v>
      </c>
      <c r="W357" s="6" t="s">
        <v>1944</v>
      </c>
    </row>
    <row r="358" spans="1:23" ht="60" customHeight="1" x14ac:dyDescent="0.3">
      <c r="A358" s="3" t="s">
        <v>187</v>
      </c>
      <c r="B358" s="4">
        <v>8590507312277</v>
      </c>
      <c r="C358" s="10" t="s">
        <v>2585</v>
      </c>
      <c r="D358" s="6" t="s">
        <v>544</v>
      </c>
      <c r="E358" s="6" t="s">
        <v>695</v>
      </c>
      <c r="F358" s="3" t="s">
        <v>1804</v>
      </c>
      <c r="G358" s="6" t="s">
        <v>455</v>
      </c>
      <c r="H358" s="6" t="str">
        <f t="shared" si="5"/>
        <v>Bath mats - GRUND 2019</v>
      </c>
      <c r="J358" s="15" t="s">
        <v>3021</v>
      </c>
      <c r="K358" s="6" t="str">
        <f>IFERROR(VLOOKUP(J358*1,ChangeLog!K:L,2,FALSE),"")</f>
        <v>Ovál s ostrými rohy</v>
      </c>
      <c r="L358" s="6" t="str">
        <f>IFERROR(VLOOKUP(K358,ChangeLog!L:N,3,FALSE),"")</f>
        <v>Velký koberec</v>
      </c>
      <c r="M358" s="6" t="s">
        <v>2007</v>
      </c>
      <c r="R358" s="6" t="s">
        <v>1905</v>
      </c>
      <c r="S358" s="6" t="s">
        <v>1944</v>
      </c>
      <c r="T358" s="6" t="s">
        <v>2762</v>
      </c>
      <c r="U358" s="6" t="s">
        <v>2696</v>
      </c>
      <c r="V358" s="6" t="s">
        <v>2808</v>
      </c>
      <c r="W358" s="6" t="s">
        <v>1944</v>
      </c>
    </row>
    <row r="359" spans="1:23" ht="60" customHeight="1" x14ac:dyDescent="0.3">
      <c r="A359" s="3" t="s">
        <v>193</v>
      </c>
      <c r="B359" s="4">
        <v>8590507312345</v>
      </c>
      <c r="C359" s="10" t="s">
        <v>2585</v>
      </c>
      <c r="D359" s="6" t="s">
        <v>2196</v>
      </c>
      <c r="E359" s="6" t="s">
        <v>695</v>
      </c>
      <c r="F359" s="3" t="s">
        <v>1804</v>
      </c>
      <c r="G359" s="6" t="s">
        <v>455</v>
      </c>
      <c r="H359" s="6" t="str">
        <f t="shared" si="5"/>
        <v>Bath mats - GRUND 2019</v>
      </c>
      <c r="J359" s="15" t="s">
        <v>3020</v>
      </c>
      <c r="K359" s="6" t="str">
        <f>IFERROR(VLOOKUP(J359*1,ChangeLog!K:L,2,FALSE),"")</f>
        <v>Bidet s ostrými rohy</v>
      </c>
      <c r="L359" s="6" t="str">
        <f>IFERROR(VLOOKUP(K359,ChangeLog!L:N,3,FALSE),"")</f>
        <v>Malý koberec</v>
      </c>
      <c r="M359" s="6" t="s">
        <v>2010</v>
      </c>
      <c r="R359" s="6" t="s">
        <v>1903</v>
      </c>
      <c r="S359" s="6" t="s">
        <v>1952</v>
      </c>
      <c r="T359" s="6" t="s">
        <v>2771</v>
      </c>
      <c r="U359" s="6" t="s">
        <v>2706</v>
      </c>
      <c r="V359" s="6" t="s">
        <v>2817</v>
      </c>
      <c r="W359" s="6" t="s">
        <v>2868</v>
      </c>
    </row>
    <row r="360" spans="1:23" ht="60" customHeight="1" x14ac:dyDescent="0.3">
      <c r="A360" s="3" t="s">
        <v>195</v>
      </c>
      <c r="B360" s="4">
        <v>8590507312123</v>
      </c>
      <c r="C360" s="10" t="s">
        <v>2585</v>
      </c>
      <c r="D360" s="6" t="s">
        <v>549</v>
      </c>
      <c r="E360" s="6" t="s">
        <v>695</v>
      </c>
      <c r="F360" s="3" t="s">
        <v>1804</v>
      </c>
      <c r="G360" s="6" t="s">
        <v>455</v>
      </c>
      <c r="H360" s="6" t="str">
        <f t="shared" si="5"/>
        <v>Bath mats - GRUND 2019</v>
      </c>
      <c r="J360" s="15" t="s">
        <v>3021</v>
      </c>
      <c r="K360" s="6" t="str">
        <f>IFERROR(VLOOKUP(J360*1,ChangeLog!K:L,2,FALSE),"")</f>
        <v>Ovál s ostrými rohy</v>
      </c>
      <c r="L360" s="6" t="str">
        <f>IFERROR(VLOOKUP(K360,ChangeLog!L:N,3,FALSE),"")</f>
        <v>Velký koberec</v>
      </c>
      <c r="M360" s="6" t="s">
        <v>2007</v>
      </c>
      <c r="R360" s="6" t="s">
        <v>1904</v>
      </c>
      <c r="S360" s="6" t="s">
        <v>1952</v>
      </c>
      <c r="T360" s="6" t="s">
        <v>2771</v>
      </c>
      <c r="U360" s="6" t="s">
        <v>2706</v>
      </c>
      <c r="V360" s="6" t="s">
        <v>2817</v>
      </c>
      <c r="W360" s="6" t="s">
        <v>2868</v>
      </c>
    </row>
    <row r="361" spans="1:23" ht="60" customHeight="1" x14ac:dyDescent="0.3">
      <c r="A361" s="3" t="s">
        <v>196</v>
      </c>
      <c r="B361" s="4">
        <v>8590507312161</v>
      </c>
      <c r="C361" s="10" t="s">
        <v>2585</v>
      </c>
      <c r="D361" s="6" t="s">
        <v>550</v>
      </c>
      <c r="E361" s="6" t="s">
        <v>695</v>
      </c>
      <c r="F361" s="3" t="s">
        <v>1804</v>
      </c>
      <c r="G361" s="6" t="s">
        <v>455</v>
      </c>
      <c r="H361" s="6" t="str">
        <f t="shared" si="5"/>
        <v>Bath mats - GRUND 2019</v>
      </c>
      <c r="J361" s="15" t="s">
        <v>3021</v>
      </c>
      <c r="K361" s="6" t="str">
        <f>IFERROR(VLOOKUP(J361*1,ChangeLog!K:L,2,FALSE),"")</f>
        <v>Ovál s ostrými rohy</v>
      </c>
      <c r="L361" s="6" t="str">
        <f>IFERROR(VLOOKUP(K361,ChangeLog!L:N,3,FALSE),"")</f>
        <v>Velký koberec</v>
      </c>
      <c r="M361" s="6" t="s">
        <v>2007</v>
      </c>
      <c r="R361" s="6" t="s">
        <v>1898</v>
      </c>
      <c r="S361" s="6" t="s">
        <v>1952</v>
      </c>
      <c r="T361" s="6" t="s">
        <v>2771</v>
      </c>
      <c r="U361" s="6" t="s">
        <v>2706</v>
      </c>
      <c r="V361" s="6" t="s">
        <v>2817</v>
      </c>
      <c r="W361" s="6" t="s">
        <v>2868</v>
      </c>
    </row>
    <row r="362" spans="1:23" ht="60" customHeight="1" x14ac:dyDescent="0.3">
      <c r="A362" s="3" t="s">
        <v>197</v>
      </c>
      <c r="B362" s="4">
        <v>8590507312222</v>
      </c>
      <c r="C362" s="10" t="s">
        <v>2585</v>
      </c>
      <c r="D362" s="6" t="s">
        <v>551</v>
      </c>
      <c r="E362" s="6" t="s">
        <v>695</v>
      </c>
      <c r="F362" s="3" t="s">
        <v>1804</v>
      </c>
      <c r="G362" s="6" t="s">
        <v>455</v>
      </c>
      <c r="H362" s="6" t="str">
        <f t="shared" si="5"/>
        <v>Bath mats - GRUND 2019</v>
      </c>
      <c r="J362" s="15" t="s">
        <v>3021</v>
      </c>
      <c r="K362" s="6" t="str">
        <f>IFERROR(VLOOKUP(J362*1,ChangeLog!K:L,2,FALSE),"")</f>
        <v>Ovál s ostrými rohy</v>
      </c>
      <c r="L362" s="6" t="str">
        <f>IFERROR(VLOOKUP(K362,ChangeLog!L:N,3,FALSE),"")</f>
        <v>Velký koberec</v>
      </c>
      <c r="M362" s="6" t="s">
        <v>2007</v>
      </c>
      <c r="R362" s="6" t="s">
        <v>1899</v>
      </c>
      <c r="S362" s="6" t="s">
        <v>1952</v>
      </c>
      <c r="T362" s="6" t="s">
        <v>2771</v>
      </c>
      <c r="U362" s="6" t="s">
        <v>2706</v>
      </c>
      <c r="V362" s="6" t="s">
        <v>2817</v>
      </c>
      <c r="W362" s="6" t="s">
        <v>2868</v>
      </c>
    </row>
    <row r="363" spans="1:23" ht="60" customHeight="1" x14ac:dyDescent="0.3">
      <c r="A363" s="3" t="s">
        <v>198</v>
      </c>
      <c r="B363" s="4">
        <v>8590507312284</v>
      </c>
      <c r="C363" s="10" t="s">
        <v>2585</v>
      </c>
      <c r="D363" s="6" t="s">
        <v>552</v>
      </c>
      <c r="E363" s="6" t="s">
        <v>695</v>
      </c>
      <c r="F363" s="3" t="s">
        <v>1804</v>
      </c>
      <c r="G363" s="6" t="s">
        <v>455</v>
      </c>
      <c r="H363" s="6" t="str">
        <f t="shared" si="5"/>
        <v>Bath mats - GRUND 2019</v>
      </c>
      <c r="J363" s="15" t="s">
        <v>3021</v>
      </c>
      <c r="K363" s="6" t="str">
        <f>IFERROR(VLOOKUP(J363*1,ChangeLog!K:L,2,FALSE),"")</f>
        <v>Ovál s ostrými rohy</v>
      </c>
      <c r="L363" s="6" t="str">
        <f>IFERROR(VLOOKUP(K363,ChangeLog!L:N,3,FALSE),"")</f>
        <v>Velký koberec</v>
      </c>
      <c r="M363" s="6" t="s">
        <v>2007</v>
      </c>
      <c r="R363" s="6" t="s">
        <v>1905</v>
      </c>
      <c r="S363" s="6" t="s">
        <v>1952</v>
      </c>
      <c r="T363" s="6" t="s">
        <v>2771</v>
      </c>
      <c r="U363" s="6" t="s">
        <v>2706</v>
      </c>
      <c r="V363" s="6" t="s">
        <v>2817</v>
      </c>
      <c r="W363" s="6" t="s">
        <v>2868</v>
      </c>
    </row>
    <row r="364" spans="1:23" ht="60" customHeight="1" x14ac:dyDescent="0.3">
      <c r="A364" s="3" t="s">
        <v>204</v>
      </c>
      <c r="B364" s="4">
        <v>8590507312369</v>
      </c>
      <c r="C364" s="10" t="s">
        <v>2585</v>
      </c>
      <c r="D364" s="6" t="s">
        <v>2197</v>
      </c>
      <c r="E364" s="6" t="s">
        <v>695</v>
      </c>
      <c r="F364" s="3" t="s">
        <v>1804</v>
      </c>
      <c r="G364" s="6" t="s">
        <v>455</v>
      </c>
      <c r="H364" s="6" t="str">
        <f t="shared" si="5"/>
        <v>Bath mats - GRUND 2019</v>
      </c>
      <c r="J364" s="15" t="s">
        <v>3020</v>
      </c>
      <c r="K364" s="6" t="str">
        <f>IFERROR(VLOOKUP(J364*1,ChangeLog!K:L,2,FALSE),"")</f>
        <v>Bidet s ostrými rohy</v>
      </c>
      <c r="L364" s="6" t="str">
        <f>IFERROR(VLOOKUP(K364,ChangeLog!L:N,3,FALSE),"")</f>
        <v>Malý koberec</v>
      </c>
      <c r="M364" s="6" t="s">
        <v>2010</v>
      </c>
      <c r="R364" s="6" t="s">
        <v>1903</v>
      </c>
      <c r="S364" s="6" t="s">
        <v>1961</v>
      </c>
      <c r="T364" s="6" t="s">
        <v>2934</v>
      </c>
      <c r="U364" s="6" t="s">
        <v>2716</v>
      </c>
      <c r="V364" s="6" t="s">
        <v>2828</v>
      </c>
      <c r="W364" s="6" t="s">
        <v>2873</v>
      </c>
    </row>
    <row r="365" spans="1:23" ht="60" customHeight="1" x14ac:dyDescent="0.3">
      <c r="A365" s="3" t="s">
        <v>205</v>
      </c>
      <c r="B365" s="4">
        <v>8590507312109</v>
      </c>
      <c r="C365" s="10" t="s">
        <v>2585</v>
      </c>
      <c r="D365" s="6" t="s">
        <v>556</v>
      </c>
      <c r="E365" s="6" t="s">
        <v>695</v>
      </c>
      <c r="F365" s="3" t="s">
        <v>1804</v>
      </c>
      <c r="G365" s="6" t="s">
        <v>455</v>
      </c>
      <c r="H365" s="6" t="str">
        <f t="shared" si="5"/>
        <v>Bath mats - GRUND 2019</v>
      </c>
      <c r="J365" s="15" t="s">
        <v>3021</v>
      </c>
      <c r="K365" s="6" t="str">
        <f>IFERROR(VLOOKUP(J365*1,ChangeLog!K:L,2,FALSE),"")</f>
        <v>Ovál s ostrými rohy</v>
      </c>
      <c r="L365" s="6" t="str">
        <f>IFERROR(VLOOKUP(K365,ChangeLog!L:N,3,FALSE),"")</f>
        <v>Velký koberec</v>
      </c>
      <c r="M365" s="6" t="s">
        <v>2007</v>
      </c>
      <c r="R365" s="6" t="s">
        <v>1904</v>
      </c>
      <c r="S365" s="6" t="s">
        <v>1961</v>
      </c>
      <c r="T365" s="6" t="s">
        <v>2934</v>
      </c>
      <c r="U365" s="6" t="s">
        <v>2716</v>
      </c>
      <c r="V365" s="6" t="s">
        <v>2828</v>
      </c>
      <c r="W365" s="6" t="s">
        <v>2873</v>
      </c>
    </row>
    <row r="366" spans="1:23" ht="60" customHeight="1" x14ac:dyDescent="0.3">
      <c r="A366" s="3" t="s">
        <v>206</v>
      </c>
      <c r="B366" s="4">
        <v>8590507312185</v>
      </c>
      <c r="C366" s="10" t="s">
        <v>2585</v>
      </c>
      <c r="D366" s="6" t="s">
        <v>557</v>
      </c>
      <c r="E366" s="6" t="s">
        <v>695</v>
      </c>
      <c r="F366" s="3" t="s">
        <v>1804</v>
      </c>
      <c r="G366" s="6" t="s">
        <v>455</v>
      </c>
      <c r="H366" s="6" t="str">
        <f t="shared" si="5"/>
        <v>Bath mats - GRUND 2019</v>
      </c>
      <c r="J366" s="15" t="s">
        <v>3021</v>
      </c>
      <c r="K366" s="6" t="str">
        <f>IFERROR(VLOOKUP(J366*1,ChangeLog!K:L,2,FALSE),"")</f>
        <v>Ovál s ostrými rohy</v>
      </c>
      <c r="L366" s="6" t="str">
        <f>IFERROR(VLOOKUP(K366,ChangeLog!L:N,3,FALSE),"")</f>
        <v>Velký koberec</v>
      </c>
      <c r="M366" s="6" t="s">
        <v>2007</v>
      </c>
      <c r="R366" s="6" t="s">
        <v>1898</v>
      </c>
      <c r="S366" s="6" t="s">
        <v>1961</v>
      </c>
      <c r="T366" s="6" t="s">
        <v>2934</v>
      </c>
      <c r="U366" s="6" t="s">
        <v>2716</v>
      </c>
      <c r="V366" s="6" t="s">
        <v>2828</v>
      </c>
      <c r="W366" s="6" t="s">
        <v>2873</v>
      </c>
    </row>
    <row r="367" spans="1:23" ht="60" customHeight="1" x14ac:dyDescent="0.3">
      <c r="A367" s="3" t="s">
        <v>207</v>
      </c>
      <c r="B367" s="4">
        <v>8590507312246</v>
      </c>
      <c r="C367" s="10" t="s">
        <v>2585</v>
      </c>
      <c r="D367" s="6" t="s">
        <v>558</v>
      </c>
      <c r="E367" s="6" t="s">
        <v>695</v>
      </c>
      <c r="F367" s="3" t="s">
        <v>1804</v>
      </c>
      <c r="G367" s="6" t="s">
        <v>455</v>
      </c>
      <c r="H367" s="6" t="str">
        <f t="shared" si="5"/>
        <v>Bath mats - GRUND 2019</v>
      </c>
      <c r="J367" s="15" t="s">
        <v>3021</v>
      </c>
      <c r="K367" s="6" t="str">
        <f>IFERROR(VLOOKUP(J367*1,ChangeLog!K:L,2,FALSE),"")</f>
        <v>Ovál s ostrými rohy</v>
      </c>
      <c r="L367" s="6" t="str">
        <f>IFERROR(VLOOKUP(K367,ChangeLog!L:N,3,FALSE),"")</f>
        <v>Velký koberec</v>
      </c>
      <c r="M367" s="6" t="s">
        <v>2007</v>
      </c>
      <c r="R367" s="6" t="s">
        <v>1899</v>
      </c>
      <c r="S367" s="6" t="s">
        <v>1961</v>
      </c>
      <c r="T367" s="6" t="s">
        <v>2934</v>
      </c>
      <c r="U367" s="6" t="s">
        <v>2716</v>
      </c>
      <c r="V367" s="6" t="s">
        <v>2828</v>
      </c>
      <c r="W367" s="6" t="s">
        <v>2873</v>
      </c>
    </row>
    <row r="368" spans="1:23" ht="60" customHeight="1" x14ac:dyDescent="0.3">
      <c r="A368" s="3" t="s">
        <v>208</v>
      </c>
      <c r="B368" s="4">
        <v>8590507312307</v>
      </c>
      <c r="C368" s="10" t="s">
        <v>2585</v>
      </c>
      <c r="D368" s="6" t="s">
        <v>559</v>
      </c>
      <c r="E368" s="6" t="s">
        <v>695</v>
      </c>
      <c r="F368" s="3" t="s">
        <v>1804</v>
      </c>
      <c r="G368" s="6" t="s">
        <v>455</v>
      </c>
      <c r="H368" s="6" t="str">
        <f t="shared" si="5"/>
        <v>Bath mats - GRUND 2019</v>
      </c>
      <c r="J368" s="15" t="s">
        <v>3021</v>
      </c>
      <c r="K368" s="6" t="str">
        <f>IFERROR(VLOOKUP(J368*1,ChangeLog!K:L,2,FALSE),"")</f>
        <v>Ovál s ostrými rohy</v>
      </c>
      <c r="L368" s="6" t="str">
        <f>IFERROR(VLOOKUP(K368,ChangeLog!L:N,3,FALSE),"")</f>
        <v>Velký koberec</v>
      </c>
      <c r="M368" s="6" t="s">
        <v>2007</v>
      </c>
      <c r="R368" s="6" t="s">
        <v>1905</v>
      </c>
      <c r="S368" s="6" t="s">
        <v>1961</v>
      </c>
      <c r="T368" s="6" t="s">
        <v>2934</v>
      </c>
      <c r="U368" s="6" t="s">
        <v>2716</v>
      </c>
      <c r="V368" s="6" t="s">
        <v>2828</v>
      </c>
      <c r="W368" s="6" t="s">
        <v>2873</v>
      </c>
    </row>
    <row r="369" spans="1:23" ht="60" customHeight="1" x14ac:dyDescent="0.3">
      <c r="A369" s="3" t="s">
        <v>209</v>
      </c>
      <c r="B369" s="4">
        <v>8590507312376</v>
      </c>
      <c r="C369" s="10" t="s">
        <v>2585</v>
      </c>
      <c r="D369" s="6" t="s">
        <v>2198</v>
      </c>
      <c r="E369" s="6" t="s">
        <v>695</v>
      </c>
      <c r="F369" s="3" t="s">
        <v>1804</v>
      </c>
      <c r="G369" s="6" t="s">
        <v>455</v>
      </c>
      <c r="H369" s="6" t="str">
        <f t="shared" si="5"/>
        <v>Bath mats - GRUND 2019</v>
      </c>
      <c r="J369" s="15" t="s">
        <v>3020</v>
      </c>
      <c r="K369" s="6" t="str">
        <f>IFERROR(VLOOKUP(J369*1,ChangeLog!K:L,2,FALSE),"")</f>
        <v>Bidet s ostrými rohy</v>
      </c>
      <c r="L369" s="6" t="str">
        <f>IFERROR(VLOOKUP(K369,ChangeLog!L:N,3,FALSE),"")</f>
        <v>Malý koberec</v>
      </c>
      <c r="M369" s="6" t="s">
        <v>2010</v>
      </c>
      <c r="R369" s="6" t="s">
        <v>1903</v>
      </c>
      <c r="S369" s="6" t="s">
        <v>1962</v>
      </c>
      <c r="T369" s="6" t="s">
        <v>1962</v>
      </c>
      <c r="U369" s="6" t="s">
        <v>1962</v>
      </c>
      <c r="V369" s="6" t="s">
        <v>1962</v>
      </c>
      <c r="W369" s="6" t="s">
        <v>1962</v>
      </c>
    </row>
    <row r="370" spans="1:23" ht="60" customHeight="1" x14ac:dyDescent="0.3">
      <c r="A370" s="3" t="s">
        <v>1889</v>
      </c>
      <c r="B370" s="4">
        <v>8590507312093</v>
      </c>
      <c r="C370" s="10" t="s">
        <v>2585</v>
      </c>
      <c r="D370" s="6" t="s">
        <v>1890</v>
      </c>
      <c r="E370" s="6" t="s">
        <v>695</v>
      </c>
      <c r="F370" s="3" t="s">
        <v>1804</v>
      </c>
      <c r="G370" s="6" t="s">
        <v>455</v>
      </c>
      <c r="H370" s="6" t="str">
        <f t="shared" si="5"/>
        <v>Bath mats - GRUND 2019</v>
      </c>
      <c r="J370" s="15" t="s">
        <v>3021</v>
      </c>
      <c r="K370" s="6" t="str">
        <f>IFERROR(VLOOKUP(J370*1,ChangeLog!K:L,2,FALSE),"")</f>
        <v>Ovál s ostrými rohy</v>
      </c>
      <c r="L370" s="6" t="str">
        <f>IFERROR(VLOOKUP(K370,ChangeLog!L:N,3,FALSE),"")</f>
        <v>Velký koberec</v>
      </c>
      <c r="M370" s="6" t="s">
        <v>2007</v>
      </c>
      <c r="N370" s="6" t="s">
        <v>2914</v>
      </c>
      <c r="R370" s="6" t="s">
        <v>1904</v>
      </c>
      <c r="S370" s="6" t="s">
        <v>1962</v>
      </c>
      <c r="T370" s="6" t="s">
        <v>1962</v>
      </c>
      <c r="U370" s="6" t="s">
        <v>1962</v>
      </c>
      <c r="V370" s="6" t="s">
        <v>1962</v>
      </c>
      <c r="W370" s="6" t="s">
        <v>1962</v>
      </c>
    </row>
    <row r="371" spans="1:23" ht="60" customHeight="1" x14ac:dyDescent="0.3">
      <c r="A371" s="3" t="s">
        <v>211</v>
      </c>
      <c r="B371" s="4">
        <v>8590507312192</v>
      </c>
      <c r="C371" s="10" t="s">
        <v>2585</v>
      </c>
      <c r="D371" s="6" t="s">
        <v>699</v>
      </c>
      <c r="E371" s="6" t="s">
        <v>695</v>
      </c>
      <c r="F371" s="3" t="s">
        <v>1804</v>
      </c>
      <c r="G371" s="6" t="s">
        <v>455</v>
      </c>
      <c r="H371" s="6" t="str">
        <f t="shared" si="5"/>
        <v>Bath mats - GRUND 2019</v>
      </c>
      <c r="J371" s="15" t="s">
        <v>3021</v>
      </c>
      <c r="K371" s="6" t="str">
        <f>IFERROR(VLOOKUP(J371*1,ChangeLog!K:L,2,FALSE),"")</f>
        <v>Ovál s ostrými rohy</v>
      </c>
      <c r="L371" s="6" t="str">
        <f>IFERROR(VLOOKUP(K371,ChangeLog!L:N,3,FALSE),"")</f>
        <v>Velký koberec</v>
      </c>
      <c r="M371" s="6" t="s">
        <v>2007</v>
      </c>
      <c r="R371" s="6" t="s">
        <v>1898</v>
      </c>
      <c r="S371" s="6" t="s">
        <v>1962</v>
      </c>
      <c r="T371" s="6" t="s">
        <v>1962</v>
      </c>
      <c r="U371" s="6" t="s">
        <v>1962</v>
      </c>
      <c r="V371" s="6" t="s">
        <v>1962</v>
      </c>
      <c r="W371" s="6" t="s">
        <v>1962</v>
      </c>
    </row>
    <row r="372" spans="1:23" ht="60" customHeight="1" x14ac:dyDescent="0.3">
      <c r="A372" s="3" t="s">
        <v>212</v>
      </c>
      <c r="B372" s="4">
        <v>8590507312253</v>
      </c>
      <c r="C372" s="10" t="s">
        <v>2585</v>
      </c>
      <c r="D372" s="6" t="s">
        <v>700</v>
      </c>
      <c r="E372" s="6" t="s">
        <v>695</v>
      </c>
      <c r="F372" s="3" t="s">
        <v>1804</v>
      </c>
      <c r="G372" s="6" t="s">
        <v>455</v>
      </c>
      <c r="H372" s="6" t="str">
        <f t="shared" si="5"/>
        <v>Bath mats - GRUND 2019</v>
      </c>
      <c r="J372" s="15" t="s">
        <v>3021</v>
      </c>
      <c r="K372" s="6" t="str">
        <f>IFERROR(VLOOKUP(J372*1,ChangeLog!K:L,2,FALSE),"")</f>
        <v>Ovál s ostrými rohy</v>
      </c>
      <c r="L372" s="6" t="str">
        <f>IFERROR(VLOOKUP(K372,ChangeLog!L:N,3,FALSE),"")</f>
        <v>Velký koberec</v>
      </c>
      <c r="M372" s="6" t="s">
        <v>2007</v>
      </c>
      <c r="R372" s="6" t="s">
        <v>1899</v>
      </c>
      <c r="S372" s="6" t="s">
        <v>1962</v>
      </c>
      <c r="T372" s="6" t="s">
        <v>1962</v>
      </c>
      <c r="U372" s="6" t="s">
        <v>1962</v>
      </c>
      <c r="V372" s="6" t="s">
        <v>1962</v>
      </c>
      <c r="W372" s="6" t="s">
        <v>1962</v>
      </c>
    </row>
    <row r="373" spans="1:23" ht="60" customHeight="1" x14ac:dyDescent="0.3">
      <c r="A373" s="3" t="s">
        <v>213</v>
      </c>
      <c r="B373" s="4">
        <v>8590507312314</v>
      </c>
      <c r="C373" s="10" t="s">
        <v>2585</v>
      </c>
      <c r="D373" s="6" t="s">
        <v>701</v>
      </c>
      <c r="E373" s="6" t="s">
        <v>695</v>
      </c>
      <c r="F373" s="3" t="s">
        <v>1804</v>
      </c>
      <c r="G373" s="6" t="s">
        <v>455</v>
      </c>
      <c r="H373" s="6" t="str">
        <f t="shared" si="5"/>
        <v>Bath mats - GRUND 2019</v>
      </c>
      <c r="J373" s="15" t="s">
        <v>3021</v>
      </c>
      <c r="K373" s="6" t="str">
        <f>IFERROR(VLOOKUP(J373*1,ChangeLog!K:L,2,FALSE),"")</f>
        <v>Ovál s ostrými rohy</v>
      </c>
      <c r="L373" s="6" t="str">
        <f>IFERROR(VLOOKUP(K373,ChangeLog!L:N,3,FALSE),"")</f>
        <v>Velký koberec</v>
      </c>
      <c r="M373" s="6" t="s">
        <v>2007</v>
      </c>
      <c r="R373" s="6" t="s">
        <v>1905</v>
      </c>
      <c r="S373" s="6" t="s">
        <v>1962</v>
      </c>
      <c r="T373" s="6" t="s">
        <v>1962</v>
      </c>
      <c r="U373" s="6" t="s">
        <v>1962</v>
      </c>
      <c r="V373" s="6" t="s">
        <v>1962</v>
      </c>
      <c r="W373" s="6" t="s">
        <v>1962</v>
      </c>
    </row>
    <row r="374" spans="1:23" ht="60" customHeight="1" x14ac:dyDescent="0.3">
      <c r="A374" s="3" t="s">
        <v>1811</v>
      </c>
      <c r="B374" s="4">
        <v>8594013149846</v>
      </c>
      <c r="C374" s="10" t="s">
        <v>2586</v>
      </c>
      <c r="D374" s="6" t="s">
        <v>2199</v>
      </c>
      <c r="E374" s="6" t="s">
        <v>696</v>
      </c>
      <c r="F374" s="3" t="s">
        <v>1804</v>
      </c>
      <c r="G374" s="6" t="s">
        <v>1881</v>
      </c>
      <c r="H374" s="6" t="str">
        <f t="shared" si="5"/>
        <v>Bath mats - Grund 2019 new</v>
      </c>
      <c r="J374" s="15" t="s">
        <v>3020</v>
      </c>
      <c r="K374" s="6" t="str">
        <f>IFERROR(VLOOKUP(J374*1,ChangeLog!K:L,2,FALSE),"")</f>
        <v>Bidet s ostrými rohy</v>
      </c>
      <c r="L374" s="6" t="str">
        <f>IFERROR(VLOOKUP(K374,ChangeLog!L:N,3,FALSE),"")</f>
        <v>Malý koberec</v>
      </c>
      <c r="M374" s="6" t="s">
        <v>2010</v>
      </c>
      <c r="R374" s="6" t="s">
        <v>1903</v>
      </c>
      <c r="S374" s="6" t="s">
        <v>1934</v>
      </c>
      <c r="T374" s="6" t="s">
        <v>2756</v>
      </c>
      <c r="U374" s="6" t="s">
        <v>2687</v>
      </c>
      <c r="V374" s="6" t="s">
        <v>2799</v>
      </c>
      <c r="W374" s="6" t="s">
        <v>1934</v>
      </c>
    </row>
    <row r="375" spans="1:23" ht="60" customHeight="1" x14ac:dyDescent="0.3">
      <c r="A375" s="3" t="s">
        <v>1812</v>
      </c>
      <c r="B375" s="4">
        <v>8594013149853</v>
      </c>
      <c r="C375" s="10" t="s">
        <v>2586</v>
      </c>
      <c r="D375" s="6" t="s">
        <v>2339</v>
      </c>
      <c r="E375" s="6" t="s">
        <v>696</v>
      </c>
      <c r="F375" s="3" t="s">
        <v>1804</v>
      </c>
      <c r="G375" s="6" t="s">
        <v>1881</v>
      </c>
      <c r="H375" s="6" t="str">
        <f t="shared" si="5"/>
        <v>Bath mats - Grund 2019 new</v>
      </c>
      <c r="J375" s="15" t="s">
        <v>3021</v>
      </c>
      <c r="K375" s="6" t="str">
        <f>IFERROR(VLOOKUP(J375*1,ChangeLog!K:L,2,FALSE),"")</f>
        <v>Ovál s ostrými rohy</v>
      </c>
      <c r="L375" s="6" t="str">
        <f>IFERROR(VLOOKUP(K375,ChangeLog!L:N,3,FALSE),"")</f>
        <v>Velký koberec</v>
      </c>
      <c r="M375" s="6" t="s">
        <v>2007</v>
      </c>
      <c r="N375" s="6" t="s">
        <v>2914</v>
      </c>
      <c r="R375" s="6" t="s">
        <v>1912</v>
      </c>
      <c r="S375" s="6" t="s">
        <v>1934</v>
      </c>
      <c r="T375" s="6" t="s">
        <v>2756</v>
      </c>
      <c r="U375" s="6" t="s">
        <v>2687</v>
      </c>
      <c r="V375" s="6" t="s">
        <v>2799</v>
      </c>
      <c r="W375" s="6" t="s">
        <v>1934</v>
      </c>
    </row>
    <row r="376" spans="1:23" ht="60" customHeight="1" x14ac:dyDescent="0.3">
      <c r="A376" s="3" t="s">
        <v>1813</v>
      </c>
      <c r="B376" s="4">
        <v>8594013149860</v>
      </c>
      <c r="C376" s="10" t="s">
        <v>2586</v>
      </c>
      <c r="D376" s="6" t="s">
        <v>2340</v>
      </c>
      <c r="E376" s="6" t="s">
        <v>696</v>
      </c>
      <c r="F376" s="3" t="s">
        <v>1804</v>
      </c>
      <c r="G376" s="6" t="s">
        <v>1881</v>
      </c>
      <c r="H376" s="6" t="str">
        <f t="shared" si="5"/>
        <v>Bath mats - Grund 2019 new</v>
      </c>
      <c r="J376" s="15" t="s">
        <v>3021</v>
      </c>
      <c r="K376" s="6" t="str">
        <f>IFERROR(VLOOKUP(J376*1,ChangeLog!K:L,2,FALSE),"")</f>
        <v>Ovál s ostrými rohy</v>
      </c>
      <c r="L376" s="6" t="str">
        <f>IFERROR(VLOOKUP(K376,ChangeLog!L:N,3,FALSE),"")</f>
        <v>Velký koberec</v>
      </c>
      <c r="M376" s="6" t="s">
        <v>2007</v>
      </c>
      <c r="N376" s="6" t="s">
        <v>2914</v>
      </c>
      <c r="R376" s="6" t="s">
        <v>1899</v>
      </c>
      <c r="S376" s="6" t="s">
        <v>1934</v>
      </c>
      <c r="T376" s="6" t="s">
        <v>2756</v>
      </c>
      <c r="U376" s="6" t="s">
        <v>2687</v>
      </c>
      <c r="V376" s="6" t="s">
        <v>2799</v>
      </c>
      <c r="W376" s="6" t="s">
        <v>1934</v>
      </c>
    </row>
    <row r="377" spans="1:23" ht="60" customHeight="1" x14ac:dyDescent="0.3">
      <c r="A377" s="3" t="s">
        <v>1814</v>
      </c>
      <c r="B377" s="4">
        <v>8594013149877</v>
      </c>
      <c r="C377" s="10" t="s">
        <v>2586</v>
      </c>
      <c r="D377" s="6" t="s">
        <v>2341</v>
      </c>
      <c r="E377" s="6" t="s">
        <v>696</v>
      </c>
      <c r="F377" s="3" t="s">
        <v>1804</v>
      </c>
      <c r="G377" s="6" t="s">
        <v>1881</v>
      </c>
      <c r="H377" s="6" t="str">
        <f t="shared" si="5"/>
        <v>Bath mats - Grund 2019 new</v>
      </c>
      <c r="J377" s="15" t="s">
        <v>3021</v>
      </c>
      <c r="K377" s="6" t="str">
        <f>IFERROR(VLOOKUP(J377*1,ChangeLog!K:L,2,FALSE),"")</f>
        <v>Ovál s ostrými rohy</v>
      </c>
      <c r="L377" s="6" t="str">
        <f>IFERROR(VLOOKUP(K377,ChangeLog!L:N,3,FALSE),"")</f>
        <v>Velký koberec</v>
      </c>
      <c r="M377" s="6" t="s">
        <v>2007</v>
      </c>
      <c r="N377" s="6" t="s">
        <v>2914</v>
      </c>
      <c r="R377" s="6" t="s">
        <v>1901</v>
      </c>
      <c r="S377" s="6" t="s">
        <v>1934</v>
      </c>
      <c r="T377" s="6" t="s">
        <v>2756</v>
      </c>
      <c r="U377" s="6" t="s">
        <v>2687</v>
      </c>
      <c r="V377" s="6" t="s">
        <v>2799</v>
      </c>
      <c r="W377" s="6" t="s">
        <v>1934</v>
      </c>
    </row>
    <row r="378" spans="1:23" ht="60" customHeight="1" x14ac:dyDescent="0.3">
      <c r="A378" s="3" t="s">
        <v>1823</v>
      </c>
      <c r="B378" s="4">
        <v>8594013161725</v>
      </c>
      <c r="C378" s="10" t="s">
        <v>2586</v>
      </c>
      <c r="D378" s="6" t="s">
        <v>2200</v>
      </c>
      <c r="E378" s="6" t="s">
        <v>696</v>
      </c>
      <c r="F378" s="3" t="s">
        <v>1804</v>
      </c>
      <c r="G378" s="6" t="s">
        <v>1881</v>
      </c>
      <c r="H378" s="6" t="str">
        <f t="shared" si="5"/>
        <v>Bath mats - Grund 2019 new</v>
      </c>
      <c r="J378" s="15" t="s">
        <v>3020</v>
      </c>
      <c r="K378" s="6" t="str">
        <f>IFERROR(VLOOKUP(J378*1,ChangeLog!K:L,2,FALSE),"")</f>
        <v>Bidet s ostrými rohy</v>
      </c>
      <c r="L378" s="6" t="str">
        <f>IFERROR(VLOOKUP(K378,ChangeLog!L:N,3,FALSE),"")</f>
        <v>Malý koberec</v>
      </c>
      <c r="M378" s="6" t="s">
        <v>2010</v>
      </c>
      <c r="R378" s="6" t="s">
        <v>1903</v>
      </c>
      <c r="S378" s="6" t="s">
        <v>1939</v>
      </c>
      <c r="T378" s="6" t="s">
        <v>2760</v>
      </c>
      <c r="U378" s="6" t="s">
        <v>2692</v>
      </c>
      <c r="V378" s="6" t="s">
        <v>2803</v>
      </c>
      <c r="W378" s="6" t="s">
        <v>2859</v>
      </c>
    </row>
    <row r="379" spans="1:23" ht="60" customHeight="1" x14ac:dyDescent="0.3">
      <c r="A379" s="3" t="s">
        <v>1824</v>
      </c>
      <c r="B379" s="4">
        <v>8594013161701</v>
      </c>
      <c r="C379" s="10" t="s">
        <v>2586</v>
      </c>
      <c r="D379" s="6" t="s">
        <v>2342</v>
      </c>
      <c r="E379" s="6" t="s">
        <v>696</v>
      </c>
      <c r="F379" s="3" t="s">
        <v>1804</v>
      </c>
      <c r="G379" s="6" t="s">
        <v>1881</v>
      </c>
      <c r="H379" s="6" t="str">
        <f t="shared" si="5"/>
        <v>Bath mats - Grund 2019 new</v>
      </c>
      <c r="J379" s="15" t="s">
        <v>3021</v>
      </c>
      <c r="K379" s="6" t="str">
        <f>IFERROR(VLOOKUP(J379*1,ChangeLog!K:L,2,FALSE),"")</f>
        <v>Ovál s ostrými rohy</v>
      </c>
      <c r="L379" s="6" t="str">
        <f>IFERROR(VLOOKUP(K379,ChangeLog!L:N,3,FALSE),"")</f>
        <v>Velký koberec</v>
      </c>
      <c r="M379" s="6" t="s">
        <v>2007</v>
      </c>
      <c r="N379" s="6" t="s">
        <v>2914</v>
      </c>
      <c r="R379" s="6" t="s">
        <v>1912</v>
      </c>
      <c r="S379" s="6" t="s">
        <v>1939</v>
      </c>
      <c r="T379" s="6" t="s">
        <v>2760</v>
      </c>
      <c r="U379" s="6" t="s">
        <v>2692</v>
      </c>
      <c r="V379" s="6" t="s">
        <v>2803</v>
      </c>
      <c r="W379" s="6" t="s">
        <v>2859</v>
      </c>
    </row>
    <row r="380" spans="1:23" ht="60" customHeight="1" x14ac:dyDescent="0.3">
      <c r="A380" s="3" t="s">
        <v>1825</v>
      </c>
      <c r="B380" s="4">
        <v>8594013161718</v>
      </c>
      <c r="C380" s="10" t="s">
        <v>2586</v>
      </c>
      <c r="D380" s="6" t="s">
        <v>2343</v>
      </c>
      <c r="E380" s="6" t="s">
        <v>696</v>
      </c>
      <c r="F380" s="3" t="s">
        <v>1804</v>
      </c>
      <c r="G380" s="6" t="s">
        <v>1881</v>
      </c>
      <c r="H380" s="6" t="str">
        <f t="shared" si="5"/>
        <v>Bath mats - Grund 2019 new</v>
      </c>
      <c r="J380" s="15" t="s">
        <v>3021</v>
      </c>
      <c r="K380" s="6" t="str">
        <f>IFERROR(VLOOKUP(J380*1,ChangeLog!K:L,2,FALSE),"")</f>
        <v>Ovál s ostrými rohy</v>
      </c>
      <c r="L380" s="6" t="str">
        <f>IFERROR(VLOOKUP(K380,ChangeLog!L:N,3,FALSE),"")</f>
        <v>Velký koberec</v>
      </c>
      <c r="M380" s="6" t="s">
        <v>2007</v>
      </c>
      <c r="N380" s="6" t="s">
        <v>2914</v>
      </c>
      <c r="R380" s="6" t="s">
        <v>1899</v>
      </c>
      <c r="S380" s="6" t="s">
        <v>1939</v>
      </c>
      <c r="T380" s="6" t="s">
        <v>2760</v>
      </c>
      <c r="U380" s="6" t="s">
        <v>2692</v>
      </c>
      <c r="V380" s="6" t="s">
        <v>2803</v>
      </c>
      <c r="W380" s="6" t="s">
        <v>2859</v>
      </c>
    </row>
    <row r="381" spans="1:23" ht="60" customHeight="1" x14ac:dyDescent="0.3">
      <c r="A381" s="3" t="s">
        <v>1826</v>
      </c>
      <c r="B381" s="4">
        <v>8594013161732</v>
      </c>
      <c r="C381" s="10" t="s">
        <v>2586</v>
      </c>
      <c r="D381" s="6" t="s">
        <v>2344</v>
      </c>
      <c r="E381" s="6" t="s">
        <v>696</v>
      </c>
      <c r="F381" s="3" t="s">
        <v>1804</v>
      </c>
      <c r="G381" s="6" t="s">
        <v>1881</v>
      </c>
      <c r="H381" s="6" t="str">
        <f t="shared" si="5"/>
        <v>Bath mats - Grund 2019 new</v>
      </c>
      <c r="J381" s="15" t="s">
        <v>3021</v>
      </c>
      <c r="K381" s="6" t="str">
        <f>IFERROR(VLOOKUP(J381*1,ChangeLog!K:L,2,FALSE),"")</f>
        <v>Ovál s ostrými rohy</v>
      </c>
      <c r="L381" s="6" t="str">
        <f>IFERROR(VLOOKUP(K381,ChangeLog!L:N,3,FALSE),"")</f>
        <v>Velký koberec</v>
      </c>
      <c r="M381" s="6" t="s">
        <v>2007</v>
      </c>
      <c r="N381" s="6" t="s">
        <v>2914</v>
      </c>
      <c r="R381" s="6" t="s">
        <v>1901</v>
      </c>
      <c r="S381" s="6" t="s">
        <v>1939</v>
      </c>
      <c r="T381" s="6" t="s">
        <v>2760</v>
      </c>
      <c r="U381" s="6" t="s">
        <v>2692</v>
      </c>
      <c r="V381" s="6" t="s">
        <v>2803</v>
      </c>
      <c r="W381" s="6" t="s">
        <v>2859</v>
      </c>
    </row>
    <row r="382" spans="1:23" ht="60" customHeight="1" x14ac:dyDescent="0.3">
      <c r="A382" s="3" t="s">
        <v>1815</v>
      </c>
      <c r="B382" s="4">
        <v>8594013149945</v>
      </c>
      <c r="C382" s="10" t="s">
        <v>2586</v>
      </c>
      <c r="D382" s="6" t="s">
        <v>2201</v>
      </c>
      <c r="E382" s="6" t="s">
        <v>696</v>
      </c>
      <c r="F382" s="3" t="s">
        <v>1804</v>
      </c>
      <c r="G382" s="6" t="s">
        <v>1881</v>
      </c>
      <c r="H382" s="6" t="str">
        <f t="shared" si="5"/>
        <v>Bath mats - Grund 2019 new</v>
      </c>
      <c r="J382" s="15" t="s">
        <v>3020</v>
      </c>
      <c r="K382" s="6" t="str">
        <f>IFERROR(VLOOKUP(J382*1,ChangeLog!K:L,2,FALSE),"")</f>
        <v>Bidet s ostrými rohy</v>
      </c>
      <c r="L382" s="6" t="str">
        <f>IFERROR(VLOOKUP(K382,ChangeLog!L:N,3,FALSE),"")</f>
        <v>Malý koberec</v>
      </c>
      <c r="M382" s="6" t="s">
        <v>2010</v>
      </c>
      <c r="R382" s="6" t="s">
        <v>1903</v>
      </c>
      <c r="S382" s="6" t="s">
        <v>1952</v>
      </c>
      <c r="T382" s="6" t="s">
        <v>2771</v>
      </c>
      <c r="U382" s="6" t="s">
        <v>2706</v>
      </c>
      <c r="V382" s="6" t="s">
        <v>2817</v>
      </c>
      <c r="W382" s="6" t="s">
        <v>2868</v>
      </c>
    </row>
    <row r="383" spans="1:23" ht="60" customHeight="1" x14ac:dyDescent="0.3">
      <c r="A383" s="3" t="s">
        <v>1816</v>
      </c>
      <c r="B383" s="4">
        <v>8594013149952</v>
      </c>
      <c r="C383" s="10" t="s">
        <v>2586</v>
      </c>
      <c r="D383" s="6" t="s">
        <v>2345</v>
      </c>
      <c r="E383" s="6" t="s">
        <v>696</v>
      </c>
      <c r="F383" s="3" t="s">
        <v>1804</v>
      </c>
      <c r="G383" s="6" t="s">
        <v>1881</v>
      </c>
      <c r="H383" s="6" t="str">
        <f t="shared" si="5"/>
        <v>Bath mats - Grund 2019 new</v>
      </c>
      <c r="J383" s="15" t="s">
        <v>3021</v>
      </c>
      <c r="K383" s="6" t="str">
        <f>IFERROR(VLOOKUP(J383*1,ChangeLog!K:L,2,FALSE),"")</f>
        <v>Ovál s ostrými rohy</v>
      </c>
      <c r="L383" s="6" t="str">
        <f>IFERROR(VLOOKUP(K383,ChangeLog!L:N,3,FALSE),"")</f>
        <v>Velký koberec</v>
      </c>
      <c r="M383" s="6" t="s">
        <v>2007</v>
      </c>
      <c r="N383" s="6" t="s">
        <v>2914</v>
      </c>
      <c r="R383" s="6" t="s">
        <v>1912</v>
      </c>
      <c r="S383" s="6" t="s">
        <v>1952</v>
      </c>
      <c r="T383" s="6" t="s">
        <v>2771</v>
      </c>
      <c r="U383" s="6" t="s">
        <v>2706</v>
      </c>
      <c r="V383" s="6" t="s">
        <v>2817</v>
      </c>
      <c r="W383" s="6" t="s">
        <v>2868</v>
      </c>
    </row>
    <row r="384" spans="1:23" ht="60" customHeight="1" x14ac:dyDescent="0.3">
      <c r="A384" s="3" t="s">
        <v>1817</v>
      </c>
      <c r="B384" s="4">
        <v>8594013149969</v>
      </c>
      <c r="C384" s="10" t="s">
        <v>2586</v>
      </c>
      <c r="D384" s="6" t="s">
        <v>2346</v>
      </c>
      <c r="E384" s="6" t="s">
        <v>696</v>
      </c>
      <c r="F384" s="3" t="s">
        <v>1804</v>
      </c>
      <c r="G384" s="6" t="s">
        <v>1881</v>
      </c>
      <c r="H384" s="6" t="str">
        <f t="shared" si="5"/>
        <v>Bath mats - Grund 2019 new</v>
      </c>
      <c r="J384" s="15" t="s">
        <v>3021</v>
      </c>
      <c r="K384" s="6" t="str">
        <f>IFERROR(VLOOKUP(J384*1,ChangeLog!K:L,2,FALSE),"")</f>
        <v>Ovál s ostrými rohy</v>
      </c>
      <c r="L384" s="6" t="str">
        <f>IFERROR(VLOOKUP(K384,ChangeLog!L:N,3,FALSE),"")</f>
        <v>Velký koberec</v>
      </c>
      <c r="M384" s="6" t="s">
        <v>2007</v>
      </c>
      <c r="N384" s="6" t="s">
        <v>2914</v>
      </c>
      <c r="R384" s="6" t="s">
        <v>1899</v>
      </c>
      <c r="S384" s="6" t="s">
        <v>1952</v>
      </c>
      <c r="T384" s="6" t="s">
        <v>2771</v>
      </c>
      <c r="U384" s="6" t="s">
        <v>2706</v>
      </c>
      <c r="V384" s="6" t="s">
        <v>2817</v>
      </c>
      <c r="W384" s="6" t="s">
        <v>2868</v>
      </c>
    </row>
    <row r="385" spans="1:23" ht="60" customHeight="1" x14ac:dyDescent="0.3">
      <c r="A385" s="3" t="s">
        <v>1818</v>
      </c>
      <c r="B385" s="4">
        <v>8594013149976</v>
      </c>
      <c r="C385" s="10" t="s">
        <v>2586</v>
      </c>
      <c r="D385" s="6" t="s">
        <v>2347</v>
      </c>
      <c r="E385" s="6" t="s">
        <v>696</v>
      </c>
      <c r="F385" s="3" t="s">
        <v>1804</v>
      </c>
      <c r="G385" s="6" t="s">
        <v>1881</v>
      </c>
      <c r="H385" s="6" t="str">
        <f t="shared" si="5"/>
        <v>Bath mats - Grund 2019 new</v>
      </c>
      <c r="J385" s="15" t="s">
        <v>3021</v>
      </c>
      <c r="K385" s="6" t="str">
        <f>IFERROR(VLOOKUP(J385*1,ChangeLog!K:L,2,FALSE),"")</f>
        <v>Ovál s ostrými rohy</v>
      </c>
      <c r="L385" s="6" t="str">
        <f>IFERROR(VLOOKUP(K385,ChangeLog!L:N,3,FALSE),"")</f>
        <v>Velký koberec</v>
      </c>
      <c r="M385" s="6" t="s">
        <v>2007</v>
      </c>
      <c r="N385" s="6" t="s">
        <v>2914</v>
      </c>
      <c r="R385" s="6" t="s">
        <v>1901</v>
      </c>
      <c r="S385" s="6" t="s">
        <v>1952</v>
      </c>
      <c r="T385" s="6" t="s">
        <v>2771</v>
      </c>
      <c r="U385" s="6" t="s">
        <v>2706</v>
      </c>
      <c r="V385" s="6" t="s">
        <v>2817</v>
      </c>
      <c r="W385" s="6" t="s">
        <v>2868</v>
      </c>
    </row>
    <row r="386" spans="1:23" ht="60" customHeight="1" x14ac:dyDescent="0.3">
      <c r="A386" s="3" t="s">
        <v>1819</v>
      </c>
      <c r="B386" s="4">
        <v>8594013149990</v>
      </c>
      <c r="C386" s="10" t="s">
        <v>2586</v>
      </c>
      <c r="D386" s="6" t="s">
        <v>2202</v>
      </c>
      <c r="E386" s="6" t="s">
        <v>696</v>
      </c>
      <c r="F386" s="3" t="s">
        <v>1804</v>
      </c>
      <c r="G386" s="6" t="s">
        <v>1881</v>
      </c>
      <c r="H386" s="6" t="str">
        <f t="shared" ref="H386:H449" si="6">F386&amp;" - "&amp;G386</f>
        <v>Bath mats - Grund 2019 new</v>
      </c>
      <c r="J386" s="15" t="s">
        <v>3020</v>
      </c>
      <c r="K386" s="6" t="str">
        <f>IFERROR(VLOOKUP(J386*1,ChangeLog!K:L,2,FALSE),"")</f>
        <v>Bidet s ostrými rohy</v>
      </c>
      <c r="L386" s="6" t="str">
        <f>IFERROR(VLOOKUP(K386,ChangeLog!L:N,3,FALSE),"")</f>
        <v>Malý koberec</v>
      </c>
      <c r="M386" s="6" t="s">
        <v>2010</v>
      </c>
      <c r="R386" s="6" t="s">
        <v>1903</v>
      </c>
      <c r="S386" s="6" t="s">
        <v>1962</v>
      </c>
      <c r="T386" s="6" t="s">
        <v>1962</v>
      </c>
      <c r="U386" s="6" t="s">
        <v>1962</v>
      </c>
      <c r="V386" s="6" t="s">
        <v>1962</v>
      </c>
      <c r="W386" s="6" t="s">
        <v>1962</v>
      </c>
    </row>
    <row r="387" spans="1:23" ht="60" customHeight="1" x14ac:dyDescent="0.3">
      <c r="A387" s="3" t="s">
        <v>1820</v>
      </c>
      <c r="B387" s="4">
        <v>8594013150002</v>
      </c>
      <c r="C387" s="10" t="s">
        <v>2586</v>
      </c>
      <c r="D387" s="6" t="s">
        <v>2348</v>
      </c>
      <c r="E387" s="6" t="s">
        <v>696</v>
      </c>
      <c r="F387" s="3" t="s">
        <v>1804</v>
      </c>
      <c r="G387" s="6" t="s">
        <v>1881</v>
      </c>
      <c r="H387" s="6" t="str">
        <f t="shared" si="6"/>
        <v>Bath mats - Grund 2019 new</v>
      </c>
      <c r="J387" s="15" t="s">
        <v>3021</v>
      </c>
      <c r="K387" s="6" t="str">
        <f>IFERROR(VLOOKUP(J387*1,ChangeLog!K:L,2,FALSE),"")</f>
        <v>Ovál s ostrými rohy</v>
      </c>
      <c r="L387" s="6" t="str">
        <f>IFERROR(VLOOKUP(K387,ChangeLog!L:N,3,FALSE),"")</f>
        <v>Velký koberec</v>
      </c>
      <c r="M387" s="6" t="s">
        <v>2007</v>
      </c>
      <c r="N387" s="6" t="s">
        <v>2914</v>
      </c>
      <c r="R387" s="6" t="s">
        <v>1912</v>
      </c>
      <c r="S387" s="6" t="s">
        <v>1962</v>
      </c>
      <c r="T387" s="6" t="s">
        <v>1962</v>
      </c>
      <c r="U387" s="6" t="s">
        <v>1962</v>
      </c>
      <c r="V387" s="6" t="s">
        <v>1962</v>
      </c>
      <c r="W387" s="6" t="s">
        <v>1962</v>
      </c>
    </row>
    <row r="388" spans="1:23" ht="60" customHeight="1" x14ac:dyDescent="0.3">
      <c r="A388" s="3" t="s">
        <v>1821</v>
      </c>
      <c r="B388" s="4">
        <v>8594013150019</v>
      </c>
      <c r="C388" s="10" t="s">
        <v>2586</v>
      </c>
      <c r="D388" s="6" t="s">
        <v>2349</v>
      </c>
      <c r="E388" s="6" t="s">
        <v>696</v>
      </c>
      <c r="F388" s="3" t="s">
        <v>1804</v>
      </c>
      <c r="G388" s="6" t="s">
        <v>1881</v>
      </c>
      <c r="H388" s="6" t="str">
        <f t="shared" si="6"/>
        <v>Bath mats - Grund 2019 new</v>
      </c>
      <c r="J388" s="15" t="s">
        <v>3021</v>
      </c>
      <c r="K388" s="6" t="str">
        <f>IFERROR(VLOOKUP(J388*1,ChangeLog!K:L,2,FALSE),"")</f>
        <v>Ovál s ostrými rohy</v>
      </c>
      <c r="L388" s="6" t="str">
        <f>IFERROR(VLOOKUP(K388,ChangeLog!L:N,3,FALSE),"")</f>
        <v>Velký koberec</v>
      </c>
      <c r="M388" s="6" t="s">
        <v>2007</v>
      </c>
      <c r="N388" s="6" t="s">
        <v>2914</v>
      </c>
      <c r="R388" s="6" t="s">
        <v>1899</v>
      </c>
      <c r="S388" s="6" t="s">
        <v>1962</v>
      </c>
      <c r="T388" s="6" t="s">
        <v>1962</v>
      </c>
      <c r="U388" s="6" t="s">
        <v>1962</v>
      </c>
      <c r="V388" s="6" t="s">
        <v>1962</v>
      </c>
      <c r="W388" s="6" t="s">
        <v>1962</v>
      </c>
    </row>
    <row r="389" spans="1:23" ht="60" customHeight="1" x14ac:dyDescent="0.3">
      <c r="A389" s="3" t="s">
        <v>1822</v>
      </c>
      <c r="B389" s="4">
        <v>8594013150026</v>
      </c>
      <c r="C389" s="10" t="s">
        <v>2586</v>
      </c>
      <c r="D389" s="6" t="s">
        <v>2350</v>
      </c>
      <c r="E389" s="6" t="s">
        <v>696</v>
      </c>
      <c r="F389" s="3" t="s">
        <v>1804</v>
      </c>
      <c r="G389" s="6" t="s">
        <v>1881</v>
      </c>
      <c r="H389" s="6" t="str">
        <f t="shared" si="6"/>
        <v>Bath mats - Grund 2019 new</v>
      </c>
      <c r="J389" s="15" t="s">
        <v>3021</v>
      </c>
      <c r="K389" s="6" t="str">
        <f>IFERROR(VLOOKUP(J389*1,ChangeLog!K:L,2,FALSE),"")</f>
        <v>Ovál s ostrými rohy</v>
      </c>
      <c r="L389" s="6" t="str">
        <f>IFERROR(VLOOKUP(K389,ChangeLog!L:N,3,FALSE),"")</f>
        <v>Velký koberec</v>
      </c>
      <c r="M389" s="6" t="s">
        <v>2007</v>
      </c>
      <c r="N389" s="6" t="s">
        <v>2914</v>
      </c>
      <c r="R389" s="6" t="s">
        <v>1901</v>
      </c>
      <c r="S389" s="6" t="s">
        <v>1962</v>
      </c>
      <c r="T389" s="6" t="s">
        <v>1962</v>
      </c>
      <c r="U389" s="6" t="s">
        <v>1962</v>
      </c>
      <c r="V389" s="6" t="s">
        <v>1962</v>
      </c>
      <c r="W389" s="6" t="s">
        <v>1962</v>
      </c>
    </row>
    <row r="390" spans="1:23" ht="60" customHeight="1" x14ac:dyDescent="0.3">
      <c r="A390" s="3" t="s">
        <v>1884</v>
      </c>
      <c r="B390" s="4">
        <v>8594013150248</v>
      </c>
      <c r="C390" s="10" t="s">
        <v>2586</v>
      </c>
      <c r="D390" s="6" t="s">
        <v>2203</v>
      </c>
      <c r="E390" s="6" t="s">
        <v>696</v>
      </c>
      <c r="F390" s="3" t="s">
        <v>1804</v>
      </c>
      <c r="G390" s="6" t="s">
        <v>1881</v>
      </c>
      <c r="H390" s="6" t="str">
        <f t="shared" si="6"/>
        <v>Bath mats - Grund 2019 new</v>
      </c>
      <c r="J390" s="15" t="s">
        <v>3020</v>
      </c>
      <c r="K390" s="6" t="str">
        <f>IFERROR(VLOOKUP(J390*1,ChangeLog!K:L,2,FALSE),"")</f>
        <v>Bidet s ostrými rohy</v>
      </c>
      <c r="L390" s="6" t="str">
        <f>IFERROR(VLOOKUP(K390,ChangeLog!L:N,3,FALSE),"")</f>
        <v>Malý koberec</v>
      </c>
      <c r="M390" s="6" t="s">
        <v>2010</v>
      </c>
      <c r="R390" s="6" t="s">
        <v>1903</v>
      </c>
      <c r="S390" s="6" t="s">
        <v>1963</v>
      </c>
      <c r="T390" s="6" t="s">
        <v>2766</v>
      </c>
      <c r="U390" s="6" t="s">
        <v>2701</v>
      </c>
      <c r="V390" s="6" t="s">
        <v>2812</v>
      </c>
      <c r="W390" s="6" t="s">
        <v>1963</v>
      </c>
    </row>
    <row r="391" spans="1:23" ht="60" customHeight="1" x14ac:dyDescent="0.3">
      <c r="A391" s="3" t="s">
        <v>1885</v>
      </c>
      <c r="B391" s="4">
        <v>8594013150255</v>
      </c>
      <c r="C391" s="10" t="s">
        <v>2586</v>
      </c>
      <c r="D391" s="6" t="s">
        <v>2351</v>
      </c>
      <c r="E391" s="6" t="s">
        <v>696</v>
      </c>
      <c r="F391" s="3" t="s">
        <v>1804</v>
      </c>
      <c r="G391" s="6" t="s">
        <v>1881</v>
      </c>
      <c r="H391" s="6" t="str">
        <f t="shared" si="6"/>
        <v>Bath mats - Grund 2019 new</v>
      </c>
      <c r="J391" s="15" t="s">
        <v>3021</v>
      </c>
      <c r="K391" s="6" t="str">
        <f>IFERROR(VLOOKUP(J391*1,ChangeLog!K:L,2,FALSE),"")</f>
        <v>Ovál s ostrými rohy</v>
      </c>
      <c r="L391" s="6" t="str">
        <f>IFERROR(VLOOKUP(K391,ChangeLog!L:N,3,FALSE),"")</f>
        <v>Velký koberec</v>
      </c>
      <c r="M391" s="6" t="s">
        <v>2007</v>
      </c>
      <c r="N391" s="6" t="s">
        <v>2914</v>
      </c>
      <c r="R391" s="6" t="s">
        <v>1912</v>
      </c>
      <c r="S391" s="6" t="s">
        <v>1963</v>
      </c>
      <c r="T391" s="6" t="s">
        <v>2766</v>
      </c>
      <c r="U391" s="6" t="s">
        <v>2701</v>
      </c>
      <c r="V391" s="6" t="s">
        <v>2812</v>
      </c>
      <c r="W391" s="6" t="s">
        <v>1963</v>
      </c>
    </row>
    <row r="392" spans="1:23" ht="60" customHeight="1" x14ac:dyDescent="0.3">
      <c r="A392" s="3" t="s">
        <v>1886</v>
      </c>
      <c r="B392" s="4">
        <v>8594013150262</v>
      </c>
      <c r="C392" s="10" t="s">
        <v>2586</v>
      </c>
      <c r="D392" s="6" t="s">
        <v>2352</v>
      </c>
      <c r="E392" s="6" t="s">
        <v>696</v>
      </c>
      <c r="F392" s="3" t="s">
        <v>1804</v>
      </c>
      <c r="G392" s="6" t="s">
        <v>1881</v>
      </c>
      <c r="H392" s="6" t="str">
        <f t="shared" si="6"/>
        <v>Bath mats - Grund 2019 new</v>
      </c>
      <c r="J392" s="15" t="s">
        <v>3021</v>
      </c>
      <c r="K392" s="6" t="str">
        <f>IFERROR(VLOOKUP(J392*1,ChangeLog!K:L,2,FALSE),"")</f>
        <v>Ovál s ostrými rohy</v>
      </c>
      <c r="L392" s="6" t="str">
        <f>IFERROR(VLOOKUP(K392,ChangeLog!L:N,3,FALSE),"")</f>
        <v>Velký koberec</v>
      </c>
      <c r="M392" s="6" t="s">
        <v>2007</v>
      </c>
      <c r="N392" s="6" t="s">
        <v>2914</v>
      </c>
      <c r="R392" s="6" t="s">
        <v>1899</v>
      </c>
      <c r="S392" s="6" t="s">
        <v>1963</v>
      </c>
      <c r="T392" s="6" t="s">
        <v>2766</v>
      </c>
      <c r="U392" s="6" t="s">
        <v>2701</v>
      </c>
      <c r="V392" s="6" t="s">
        <v>2812</v>
      </c>
      <c r="W392" s="6" t="s">
        <v>1963</v>
      </c>
    </row>
    <row r="393" spans="1:23" ht="60" customHeight="1" x14ac:dyDescent="0.3">
      <c r="A393" s="3" t="s">
        <v>1887</v>
      </c>
      <c r="B393" s="4">
        <v>8594013150279</v>
      </c>
      <c r="C393" s="10" t="s">
        <v>2586</v>
      </c>
      <c r="D393" s="6" t="s">
        <v>2353</v>
      </c>
      <c r="E393" s="6" t="s">
        <v>696</v>
      </c>
      <c r="F393" s="3" t="s">
        <v>1804</v>
      </c>
      <c r="G393" s="6" t="s">
        <v>1881</v>
      </c>
      <c r="H393" s="6" t="str">
        <f t="shared" si="6"/>
        <v>Bath mats - Grund 2019 new</v>
      </c>
      <c r="J393" s="15" t="s">
        <v>3021</v>
      </c>
      <c r="K393" s="6" t="str">
        <f>IFERROR(VLOOKUP(J393*1,ChangeLog!K:L,2,FALSE),"")</f>
        <v>Ovál s ostrými rohy</v>
      </c>
      <c r="L393" s="6" t="str">
        <f>IFERROR(VLOOKUP(K393,ChangeLog!L:N,3,FALSE),"")</f>
        <v>Velký koberec</v>
      </c>
      <c r="M393" s="6" t="s">
        <v>2007</v>
      </c>
      <c r="N393" s="6" t="s">
        <v>2914</v>
      </c>
      <c r="R393" s="6" t="s">
        <v>1901</v>
      </c>
      <c r="S393" s="6" t="s">
        <v>1963</v>
      </c>
      <c r="T393" s="6" t="s">
        <v>2766</v>
      </c>
      <c r="U393" s="6" t="s">
        <v>2701</v>
      </c>
      <c r="V393" s="6" t="s">
        <v>2812</v>
      </c>
      <c r="W393" s="6" t="s">
        <v>1963</v>
      </c>
    </row>
    <row r="394" spans="1:23" ht="60" customHeight="1" x14ac:dyDescent="0.3">
      <c r="A394" s="3" t="s">
        <v>787</v>
      </c>
      <c r="B394" s="4">
        <v>8594013156103</v>
      </c>
      <c r="C394" s="10" t="s">
        <v>2587</v>
      </c>
      <c r="D394" s="6" t="s">
        <v>2416</v>
      </c>
      <c r="E394" s="6" t="s">
        <v>1755</v>
      </c>
      <c r="F394" s="3" t="s">
        <v>1804</v>
      </c>
      <c r="G394" s="6" t="s">
        <v>1780</v>
      </c>
      <c r="H394" s="6" t="str">
        <f t="shared" si="6"/>
        <v>Bath mats - GRUND 2019 new</v>
      </c>
      <c r="J394" s="15" t="s">
        <v>3022</v>
      </c>
      <c r="K394" s="6" t="str">
        <f>IFERROR(VLOOKUP(J394*1,ChangeLog!K:L,2,FALSE),"")</f>
        <v>Víko</v>
      </c>
      <c r="L394" s="6" t="str">
        <f>IFERROR(VLOOKUP(K394,ChangeLog!L:N,3,FALSE),"")</f>
        <v>Na víko od WC</v>
      </c>
      <c r="M394" s="6" t="s">
        <v>2006</v>
      </c>
      <c r="N394" s="6" t="s">
        <v>2915</v>
      </c>
      <c r="R394" s="6" t="s">
        <v>1900</v>
      </c>
      <c r="S394" s="6" t="s">
        <v>1964</v>
      </c>
      <c r="T394" s="6" t="s">
        <v>2772</v>
      </c>
      <c r="U394" s="6" t="s">
        <v>2717</v>
      </c>
      <c r="V394" s="6" t="s">
        <v>2829</v>
      </c>
      <c r="W394" s="6" t="s">
        <v>2874</v>
      </c>
    </row>
    <row r="395" spans="1:23" ht="60" customHeight="1" x14ac:dyDescent="0.3">
      <c r="A395" s="3" t="s">
        <v>788</v>
      </c>
      <c r="B395" s="4">
        <v>8594013156110</v>
      </c>
      <c r="C395" s="10" t="s">
        <v>2587</v>
      </c>
      <c r="D395" s="6" t="s">
        <v>2042</v>
      </c>
      <c r="E395" s="6" t="s">
        <v>1755</v>
      </c>
      <c r="F395" s="3" t="s">
        <v>1804</v>
      </c>
      <c r="G395" s="6" t="s">
        <v>1780</v>
      </c>
      <c r="H395" s="6" t="str">
        <f t="shared" si="6"/>
        <v>Bath mats - GRUND 2019 new</v>
      </c>
      <c r="J395" s="15" t="s">
        <v>3024</v>
      </c>
      <c r="K395" s="6" t="str">
        <f>IFERROR(VLOOKUP(J395*1,ChangeLog!K:L,2,FALSE),"")</f>
        <v>WC s oblými hranami</v>
      </c>
      <c r="L395" s="6" t="str">
        <f>IFERROR(VLOOKUP(K395,ChangeLog!L:N,3,FALSE),"")</f>
        <v>S výřezem pro WC</v>
      </c>
      <c r="M395" s="6" t="s">
        <v>2008</v>
      </c>
      <c r="N395" s="6" t="s">
        <v>2916</v>
      </c>
      <c r="R395" s="6" t="s">
        <v>1897</v>
      </c>
      <c r="S395" s="6" t="s">
        <v>1964</v>
      </c>
      <c r="T395" s="6" t="s">
        <v>2772</v>
      </c>
      <c r="U395" s="6" t="s">
        <v>2717</v>
      </c>
      <c r="V395" s="6" t="s">
        <v>2829</v>
      </c>
      <c r="W395" s="6" t="s">
        <v>2874</v>
      </c>
    </row>
    <row r="396" spans="1:23" ht="60" customHeight="1" x14ac:dyDescent="0.3">
      <c r="A396" s="3" t="s">
        <v>789</v>
      </c>
      <c r="B396" s="4">
        <v>8594013156127</v>
      </c>
      <c r="C396" s="10" t="s">
        <v>2587</v>
      </c>
      <c r="D396" s="6" t="s">
        <v>2204</v>
      </c>
      <c r="E396" s="6" t="s">
        <v>1755</v>
      </c>
      <c r="F396" s="3" t="s">
        <v>1804</v>
      </c>
      <c r="G396" s="6" t="s">
        <v>1780</v>
      </c>
      <c r="H396" s="6" t="str">
        <f t="shared" si="6"/>
        <v>Bath mats - GRUND 2019 new</v>
      </c>
      <c r="J396" s="15" t="s">
        <v>3025</v>
      </c>
      <c r="K396" s="6" t="str">
        <f>IFERROR(VLOOKUP(J396*1,ChangeLog!K:L,2,FALSE),"")</f>
        <v>Bidet s oblými rohy</v>
      </c>
      <c r="L396" s="6" t="str">
        <f>IFERROR(VLOOKUP(K396,ChangeLog!L:N,3,FALSE),"")</f>
        <v>Malý koberec</v>
      </c>
      <c r="M396" s="6" t="s">
        <v>2010</v>
      </c>
      <c r="R396" s="6" t="s">
        <v>1897</v>
      </c>
      <c r="S396" s="6" t="s">
        <v>1964</v>
      </c>
      <c r="T396" s="6" t="s">
        <v>2772</v>
      </c>
      <c r="U396" s="6" t="s">
        <v>2717</v>
      </c>
      <c r="V396" s="6" t="s">
        <v>2829</v>
      </c>
      <c r="W396" s="6" t="s">
        <v>2874</v>
      </c>
    </row>
    <row r="397" spans="1:23" ht="60" customHeight="1" x14ac:dyDescent="0.3">
      <c r="A397" s="3" t="s">
        <v>790</v>
      </c>
      <c r="B397" s="4">
        <v>8594013156134</v>
      </c>
      <c r="C397" s="10" t="s">
        <v>2587</v>
      </c>
      <c r="D397" s="6" t="s">
        <v>1012</v>
      </c>
      <c r="E397" s="6" t="s">
        <v>1755</v>
      </c>
      <c r="F397" s="3" t="s">
        <v>1804</v>
      </c>
      <c r="G397" s="6" t="s">
        <v>1780</v>
      </c>
      <c r="H397" s="6" t="str">
        <f t="shared" si="6"/>
        <v>Bath mats - GRUND 2019 new</v>
      </c>
      <c r="J397" s="15" t="s">
        <v>3026</v>
      </c>
      <c r="K397" s="6" t="str">
        <f>IFERROR(VLOOKUP(J397*1,ChangeLog!K:L,2,FALSE),"")</f>
        <v>Ovál s oblými rohy</v>
      </c>
      <c r="L397" s="6" t="str">
        <f>IFERROR(VLOOKUP(K397,ChangeLog!L:N,3,FALSE),"")</f>
        <v>Velký koberec</v>
      </c>
      <c r="M397" s="6" t="s">
        <v>2007</v>
      </c>
      <c r="N397" s="6" t="s">
        <v>2914</v>
      </c>
      <c r="R397" s="6" t="s">
        <v>1904</v>
      </c>
      <c r="S397" s="6" t="s">
        <v>1964</v>
      </c>
      <c r="T397" s="6" t="s">
        <v>2772</v>
      </c>
      <c r="U397" s="6" t="s">
        <v>2717</v>
      </c>
      <c r="V397" s="6" t="s">
        <v>2829</v>
      </c>
      <c r="W397" s="6" t="s">
        <v>2874</v>
      </c>
    </row>
    <row r="398" spans="1:23" ht="60" customHeight="1" x14ac:dyDescent="0.3">
      <c r="A398" s="3" t="s">
        <v>791</v>
      </c>
      <c r="B398" s="4">
        <v>8594013156141</v>
      </c>
      <c r="C398" s="10" t="s">
        <v>2587</v>
      </c>
      <c r="D398" s="6" t="s">
        <v>1013</v>
      </c>
      <c r="E398" s="6" t="s">
        <v>1755</v>
      </c>
      <c r="F398" s="3" t="s">
        <v>1804</v>
      </c>
      <c r="G398" s="6" t="s">
        <v>1780</v>
      </c>
      <c r="H398" s="6" t="str">
        <f t="shared" si="6"/>
        <v>Bath mats - GRUND 2019 new</v>
      </c>
      <c r="J398" s="15" t="s">
        <v>3026</v>
      </c>
      <c r="K398" s="6" t="str">
        <f>IFERROR(VLOOKUP(J398*1,ChangeLog!K:L,2,FALSE),"")</f>
        <v>Ovál s oblými rohy</v>
      </c>
      <c r="L398" s="6" t="str">
        <f>IFERROR(VLOOKUP(K398,ChangeLog!L:N,3,FALSE),"")</f>
        <v>Velký koberec</v>
      </c>
      <c r="M398" s="6" t="s">
        <v>2007</v>
      </c>
      <c r="N398" s="6" t="s">
        <v>2914</v>
      </c>
      <c r="R398" s="6" t="s">
        <v>1914</v>
      </c>
      <c r="S398" s="6" t="s">
        <v>1964</v>
      </c>
      <c r="T398" s="6" t="s">
        <v>2772</v>
      </c>
      <c r="U398" s="6" t="s">
        <v>2717</v>
      </c>
      <c r="V398" s="6" t="s">
        <v>2829</v>
      </c>
      <c r="W398" s="6" t="s">
        <v>2874</v>
      </c>
    </row>
    <row r="399" spans="1:23" ht="60" customHeight="1" x14ac:dyDescent="0.3">
      <c r="A399" s="3" t="s">
        <v>792</v>
      </c>
      <c r="B399" s="4">
        <v>8594013156158</v>
      </c>
      <c r="C399" s="10" t="s">
        <v>2587</v>
      </c>
      <c r="D399" s="6" t="s">
        <v>1014</v>
      </c>
      <c r="E399" s="6" t="s">
        <v>1755</v>
      </c>
      <c r="F399" s="3" t="s">
        <v>1804</v>
      </c>
      <c r="G399" s="6" t="s">
        <v>1780</v>
      </c>
      <c r="H399" s="6" t="str">
        <f t="shared" si="6"/>
        <v>Bath mats - GRUND 2019 new</v>
      </c>
      <c r="J399" s="15" t="s">
        <v>3026</v>
      </c>
      <c r="K399" s="6" t="str">
        <f>IFERROR(VLOOKUP(J399*1,ChangeLog!K:L,2,FALSE),"")</f>
        <v>Ovál s oblými rohy</v>
      </c>
      <c r="L399" s="6" t="str">
        <f>IFERROR(VLOOKUP(K399,ChangeLog!L:N,3,FALSE),"")</f>
        <v>Velký koberec</v>
      </c>
      <c r="M399" s="6" t="s">
        <v>2007</v>
      </c>
      <c r="N399" s="6" t="s">
        <v>2914</v>
      </c>
      <c r="R399" s="6" t="s">
        <v>1898</v>
      </c>
      <c r="S399" s="6" t="s">
        <v>1964</v>
      </c>
      <c r="T399" s="6" t="s">
        <v>2772</v>
      </c>
      <c r="U399" s="6" t="s">
        <v>2717</v>
      </c>
      <c r="V399" s="6" t="s">
        <v>2829</v>
      </c>
      <c r="W399" s="6" t="s">
        <v>2874</v>
      </c>
    </row>
    <row r="400" spans="1:23" ht="60" customHeight="1" x14ac:dyDescent="0.3">
      <c r="A400" s="3" t="s">
        <v>793</v>
      </c>
      <c r="B400" s="4">
        <v>8594013156165</v>
      </c>
      <c r="C400" s="10" t="s">
        <v>2587</v>
      </c>
      <c r="D400" s="6" t="s">
        <v>1015</v>
      </c>
      <c r="E400" s="6" t="s">
        <v>1755</v>
      </c>
      <c r="F400" s="3" t="s">
        <v>1804</v>
      </c>
      <c r="G400" s="6" t="s">
        <v>1780</v>
      </c>
      <c r="H400" s="6" t="str">
        <f t="shared" si="6"/>
        <v>Bath mats - GRUND 2019 new</v>
      </c>
      <c r="J400" s="15" t="s">
        <v>3026</v>
      </c>
      <c r="K400" s="6" t="str">
        <f>IFERROR(VLOOKUP(J400*1,ChangeLog!K:L,2,FALSE),"")</f>
        <v>Ovál s oblými rohy</v>
      </c>
      <c r="L400" s="6" t="str">
        <f>IFERROR(VLOOKUP(K400,ChangeLog!L:N,3,FALSE),"")</f>
        <v>Velký koberec</v>
      </c>
      <c r="M400" s="6" t="s">
        <v>2007</v>
      </c>
      <c r="N400" s="6" t="s">
        <v>2914</v>
      </c>
      <c r="R400" s="6" t="s">
        <v>1899</v>
      </c>
      <c r="S400" s="6" t="s">
        <v>1964</v>
      </c>
      <c r="T400" s="6" t="s">
        <v>2772</v>
      </c>
      <c r="U400" s="6" t="s">
        <v>2717</v>
      </c>
      <c r="V400" s="6" t="s">
        <v>2829</v>
      </c>
      <c r="W400" s="6" t="s">
        <v>2874</v>
      </c>
    </row>
    <row r="401" spans="1:23" ht="60" customHeight="1" x14ac:dyDescent="0.3">
      <c r="A401" s="3" t="s">
        <v>794</v>
      </c>
      <c r="B401" s="4">
        <v>8594013156172</v>
      </c>
      <c r="C401" s="10" t="s">
        <v>2587</v>
      </c>
      <c r="D401" s="6" t="s">
        <v>1016</v>
      </c>
      <c r="E401" s="6" t="s">
        <v>1755</v>
      </c>
      <c r="F401" s="3" t="s">
        <v>1804</v>
      </c>
      <c r="G401" s="6" t="s">
        <v>1780</v>
      </c>
      <c r="H401" s="6" t="str">
        <f t="shared" si="6"/>
        <v>Bath mats - GRUND 2019 new</v>
      </c>
      <c r="J401" s="15" t="s">
        <v>3026</v>
      </c>
      <c r="K401" s="6" t="str">
        <f>IFERROR(VLOOKUP(J401*1,ChangeLog!K:L,2,FALSE),"")</f>
        <v>Ovál s oblými rohy</v>
      </c>
      <c r="L401" s="6" t="str">
        <f>IFERROR(VLOOKUP(K401,ChangeLog!L:N,3,FALSE),"")</f>
        <v>Velký koberec</v>
      </c>
      <c r="M401" s="6" t="s">
        <v>2007</v>
      </c>
      <c r="N401" s="6" t="s">
        <v>2914</v>
      </c>
      <c r="R401" s="6" t="s">
        <v>1901</v>
      </c>
      <c r="S401" s="6" t="s">
        <v>1964</v>
      </c>
      <c r="T401" s="6" t="s">
        <v>2772</v>
      </c>
      <c r="U401" s="6" t="s">
        <v>2717</v>
      </c>
      <c r="V401" s="6" t="s">
        <v>2829</v>
      </c>
      <c r="W401" s="6" t="s">
        <v>2874</v>
      </c>
    </row>
    <row r="402" spans="1:23" ht="60" customHeight="1" x14ac:dyDescent="0.3">
      <c r="A402" s="3" t="s">
        <v>795</v>
      </c>
      <c r="B402" s="4">
        <v>8594013157063</v>
      </c>
      <c r="C402" s="10" t="s">
        <v>2587</v>
      </c>
      <c r="D402" s="6" t="s">
        <v>2417</v>
      </c>
      <c r="E402" s="6" t="s">
        <v>1755</v>
      </c>
      <c r="F402" s="3" t="s">
        <v>1804</v>
      </c>
      <c r="G402" s="6" t="s">
        <v>1780</v>
      </c>
      <c r="H402" s="6" t="str">
        <f t="shared" si="6"/>
        <v>Bath mats - GRUND 2019 new</v>
      </c>
      <c r="J402" s="15" t="s">
        <v>3022</v>
      </c>
      <c r="K402" s="6" t="str">
        <f>IFERROR(VLOOKUP(J402*1,ChangeLog!K:L,2,FALSE),"")</f>
        <v>Víko</v>
      </c>
      <c r="L402" s="6" t="str">
        <f>IFERROR(VLOOKUP(K402,ChangeLog!L:N,3,FALSE),"")</f>
        <v>Na víko od WC</v>
      </c>
      <c r="M402" s="6" t="s">
        <v>2006</v>
      </c>
      <c r="N402" s="6" t="s">
        <v>2915</v>
      </c>
      <c r="R402" s="6" t="s">
        <v>1900</v>
      </c>
      <c r="S402" s="6" t="s">
        <v>1936</v>
      </c>
      <c r="T402" s="6" t="s">
        <v>2757</v>
      </c>
      <c r="U402" s="6" t="s">
        <v>2689</v>
      </c>
      <c r="V402" s="6" t="s">
        <v>2689</v>
      </c>
      <c r="W402" s="6" t="s">
        <v>1936</v>
      </c>
    </row>
    <row r="403" spans="1:23" ht="60" customHeight="1" x14ac:dyDescent="0.3">
      <c r="A403" s="3" t="s">
        <v>796</v>
      </c>
      <c r="B403" s="4">
        <v>8594013151054</v>
      </c>
      <c r="C403" s="10" t="s">
        <v>2587</v>
      </c>
      <c r="D403" s="6" t="s">
        <v>2043</v>
      </c>
      <c r="E403" s="6" t="s">
        <v>1755</v>
      </c>
      <c r="F403" s="3" t="s">
        <v>1804</v>
      </c>
      <c r="G403" s="6" t="s">
        <v>1780</v>
      </c>
      <c r="H403" s="6" t="str">
        <f t="shared" si="6"/>
        <v>Bath mats - GRUND 2019 new</v>
      </c>
      <c r="J403" s="15" t="s">
        <v>3024</v>
      </c>
      <c r="K403" s="6" t="str">
        <f>IFERROR(VLOOKUP(J403*1,ChangeLog!K:L,2,FALSE),"")</f>
        <v>WC s oblými hranami</v>
      </c>
      <c r="L403" s="6" t="str">
        <f>IFERROR(VLOOKUP(K403,ChangeLog!L:N,3,FALSE),"")</f>
        <v>S výřezem pro WC</v>
      </c>
      <c r="M403" s="6" t="s">
        <v>2008</v>
      </c>
      <c r="N403" s="6" t="s">
        <v>2916</v>
      </c>
      <c r="R403" s="6" t="s">
        <v>1897</v>
      </c>
      <c r="S403" s="6" t="s">
        <v>1936</v>
      </c>
      <c r="T403" s="6" t="s">
        <v>2757</v>
      </c>
      <c r="U403" s="6" t="s">
        <v>2689</v>
      </c>
      <c r="V403" s="6" t="s">
        <v>2689</v>
      </c>
      <c r="W403" s="6" t="s">
        <v>1936</v>
      </c>
    </row>
    <row r="404" spans="1:23" ht="60" customHeight="1" x14ac:dyDescent="0.3">
      <c r="A404" s="3" t="s">
        <v>797</v>
      </c>
      <c r="B404" s="4">
        <v>8594013151061</v>
      </c>
      <c r="C404" s="10" t="s">
        <v>2587</v>
      </c>
      <c r="D404" s="6" t="s">
        <v>2205</v>
      </c>
      <c r="E404" s="6" t="s">
        <v>1755</v>
      </c>
      <c r="F404" s="3" t="s">
        <v>1804</v>
      </c>
      <c r="G404" s="6" t="s">
        <v>1780</v>
      </c>
      <c r="H404" s="6" t="str">
        <f t="shared" si="6"/>
        <v>Bath mats - GRUND 2019 new</v>
      </c>
      <c r="J404" s="15" t="s">
        <v>3025</v>
      </c>
      <c r="K404" s="6" t="str">
        <f>IFERROR(VLOOKUP(J404*1,ChangeLog!K:L,2,FALSE),"")</f>
        <v>Bidet s oblými rohy</v>
      </c>
      <c r="L404" s="6" t="str">
        <f>IFERROR(VLOOKUP(K404,ChangeLog!L:N,3,FALSE),"")</f>
        <v>Malý koberec</v>
      </c>
      <c r="M404" s="6" t="s">
        <v>2010</v>
      </c>
      <c r="R404" s="6" t="s">
        <v>1897</v>
      </c>
      <c r="S404" s="6" t="s">
        <v>1936</v>
      </c>
      <c r="T404" s="6" t="s">
        <v>2757</v>
      </c>
      <c r="U404" s="6" t="s">
        <v>2689</v>
      </c>
      <c r="V404" s="6" t="s">
        <v>2689</v>
      </c>
      <c r="W404" s="6" t="s">
        <v>1936</v>
      </c>
    </row>
    <row r="405" spans="1:23" ht="60" customHeight="1" x14ac:dyDescent="0.3">
      <c r="A405" s="3" t="s">
        <v>798</v>
      </c>
      <c r="B405" s="4">
        <v>8594013157070</v>
      </c>
      <c r="C405" s="10" t="s">
        <v>2587</v>
      </c>
      <c r="D405" s="6" t="s">
        <v>1017</v>
      </c>
      <c r="E405" s="6" t="s">
        <v>1755</v>
      </c>
      <c r="F405" s="3" t="s">
        <v>1804</v>
      </c>
      <c r="G405" s="6" t="s">
        <v>1780</v>
      </c>
      <c r="H405" s="6" t="str">
        <f t="shared" si="6"/>
        <v>Bath mats - GRUND 2019 new</v>
      </c>
      <c r="J405" s="15" t="s">
        <v>3026</v>
      </c>
      <c r="K405" s="6" t="str">
        <f>IFERROR(VLOOKUP(J405*1,ChangeLog!K:L,2,FALSE),"")</f>
        <v>Ovál s oblými rohy</v>
      </c>
      <c r="L405" s="6" t="str">
        <f>IFERROR(VLOOKUP(K405,ChangeLog!L:N,3,FALSE),"")</f>
        <v>Velký koberec</v>
      </c>
      <c r="M405" s="6" t="s">
        <v>2007</v>
      </c>
      <c r="N405" s="6" t="s">
        <v>2914</v>
      </c>
      <c r="R405" s="6" t="s">
        <v>1904</v>
      </c>
      <c r="S405" s="6" t="s">
        <v>1936</v>
      </c>
      <c r="T405" s="6" t="s">
        <v>2757</v>
      </c>
      <c r="U405" s="6" t="s">
        <v>2689</v>
      </c>
      <c r="V405" s="6" t="s">
        <v>2689</v>
      </c>
      <c r="W405" s="6" t="s">
        <v>1936</v>
      </c>
    </row>
    <row r="406" spans="1:23" ht="60" customHeight="1" x14ac:dyDescent="0.3">
      <c r="A406" s="3" t="s">
        <v>799</v>
      </c>
      <c r="B406" s="4">
        <v>8594013157087</v>
      </c>
      <c r="C406" s="10" t="s">
        <v>2587</v>
      </c>
      <c r="D406" s="6" t="s">
        <v>1018</v>
      </c>
      <c r="E406" s="6" t="s">
        <v>1755</v>
      </c>
      <c r="F406" s="3" t="s">
        <v>1804</v>
      </c>
      <c r="G406" s="6" t="s">
        <v>1780</v>
      </c>
      <c r="H406" s="6" t="str">
        <f t="shared" si="6"/>
        <v>Bath mats - GRUND 2019 new</v>
      </c>
      <c r="J406" s="15" t="s">
        <v>3026</v>
      </c>
      <c r="K406" s="6" t="str">
        <f>IFERROR(VLOOKUP(J406*1,ChangeLog!K:L,2,FALSE),"")</f>
        <v>Ovál s oblými rohy</v>
      </c>
      <c r="L406" s="6" t="str">
        <f>IFERROR(VLOOKUP(K406,ChangeLog!L:N,3,FALSE),"")</f>
        <v>Velký koberec</v>
      </c>
      <c r="M406" s="6" t="s">
        <v>2007</v>
      </c>
      <c r="N406" s="6" t="s">
        <v>2914</v>
      </c>
      <c r="R406" s="6" t="s">
        <v>1914</v>
      </c>
      <c r="S406" s="6" t="s">
        <v>1936</v>
      </c>
      <c r="T406" s="6" t="s">
        <v>2757</v>
      </c>
      <c r="U406" s="6" t="s">
        <v>2689</v>
      </c>
      <c r="V406" s="6" t="s">
        <v>2689</v>
      </c>
      <c r="W406" s="6" t="s">
        <v>1936</v>
      </c>
    </row>
    <row r="407" spans="1:23" ht="60" customHeight="1" x14ac:dyDescent="0.3">
      <c r="A407" s="3" t="s">
        <v>800</v>
      </c>
      <c r="B407" s="4">
        <v>8594013151078</v>
      </c>
      <c r="C407" s="10" t="s">
        <v>2587</v>
      </c>
      <c r="D407" s="6" t="s">
        <v>1019</v>
      </c>
      <c r="E407" s="6" t="s">
        <v>1755</v>
      </c>
      <c r="F407" s="3" t="s">
        <v>1804</v>
      </c>
      <c r="G407" s="6" t="s">
        <v>1780</v>
      </c>
      <c r="H407" s="6" t="str">
        <f t="shared" si="6"/>
        <v>Bath mats - GRUND 2019 new</v>
      </c>
      <c r="J407" s="15" t="s">
        <v>3026</v>
      </c>
      <c r="K407" s="6" t="str">
        <f>IFERROR(VLOOKUP(J407*1,ChangeLog!K:L,2,FALSE),"")</f>
        <v>Ovál s oblými rohy</v>
      </c>
      <c r="L407" s="6" t="str">
        <f>IFERROR(VLOOKUP(K407,ChangeLog!L:N,3,FALSE),"")</f>
        <v>Velký koberec</v>
      </c>
      <c r="M407" s="6" t="s">
        <v>2007</v>
      </c>
      <c r="N407" s="6" t="s">
        <v>2914</v>
      </c>
      <c r="R407" s="6" t="s">
        <v>1898</v>
      </c>
      <c r="S407" s="6" t="s">
        <v>1936</v>
      </c>
      <c r="T407" s="6" t="s">
        <v>2757</v>
      </c>
      <c r="U407" s="6" t="s">
        <v>2689</v>
      </c>
      <c r="V407" s="6" t="s">
        <v>2689</v>
      </c>
      <c r="W407" s="6" t="s">
        <v>1936</v>
      </c>
    </row>
    <row r="408" spans="1:23" ht="60" customHeight="1" x14ac:dyDescent="0.3">
      <c r="A408" s="3" t="s">
        <v>801</v>
      </c>
      <c r="B408" s="4">
        <v>8594013151085</v>
      </c>
      <c r="C408" s="10" t="s">
        <v>2587</v>
      </c>
      <c r="D408" s="6" t="s">
        <v>1020</v>
      </c>
      <c r="E408" s="6" t="s">
        <v>1755</v>
      </c>
      <c r="F408" s="3" t="s">
        <v>1804</v>
      </c>
      <c r="G408" s="6" t="s">
        <v>1780</v>
      </c>
      <c r="H408" s="6" t="str">
        <f t="shared" si="6"/>
        <v>Bath mats - GRUND 2019 new</v>
      </c>
      <c r="J408" s="15" t="s">
        <v>3026</v>
      </c>
      <c r="K408" s="6" t="str">
        <f>IFERROR(VLOOKUP(J408*1,ChangeLog!K:L,2,FALSE),"")</f>
        <v>Ovál s oblými rohy</v>
      </c>
      <c r="L408" s="6" t="str">
        <f>IFERROR(VLOOKUP(K408,ChangeLog!L:N,3,FALSE),"")</f>
        <v>Velký koberec</v>
      </c>
      <c r="M408" s="6" t="s">
        <v>2007</v>
      </c>
      <c r="N408" s="6" t="s">
        <v>2914</v>
      </c>
      <c r="R408" s="6" t="s">
        <v>1899</v>
      </c>
      <c r="S408" s="6" t="s">
        <v>1936</v>
      </c>
      <c r="T408" s="6" t="s">
        <v>2757</v>
      </c>
      <c r="U408" s="6" t="s">
        <v>2689</v>
      </c>
      <c r="V408" s="6" t="s">
        <v>2689</v>
      </c>
      <c r="W408" s="6" t="s">
        <v>1936</v>
      </c>
    </row>
    <row r="409" spans="1:23" ht="60" customHeight="1" x14ac:dyDescent="0.3">
      <c r="A409" s="3" t="s">
        <v>802</v>
      </c>
      <c r="B409" s="4">
        <v>8594013157094</v>
      </c>
      <c r="C409" s="10" t="s">
        <v>2587</v>
      </c>
      <c r="D409" s="6" t="s">
        <v>1021</v>
      </c>
      <c r="E409" s="6" t="s">
        <v>1755</v>
      </c>
      <c r="F409" s="3" t="s">
        <v>1804</v>
      </c>
      <c r="G409" s="6" t="s">
        <v>1780</v>
      </c>
      <c r="H409" s="6" t="str">
        <f t="shared" si="6"/>
        <v>Bath mats - GRUND 2019 new</v>
      </c>
      <c r="J409" s="15" t="s">
        <v>3026</v>
      </c>
      <c r="K409" s="6" t="str">
        <f>IFERROR(VLOOKUP(J409*1,ChangeLog!K:L,2,FALSE),"")</f>
        <v>Ovál s oblými rohy</v>
      </c>
      <c r="L409" s="6" t="str">
        <f>IFERROR(VLOOKUP(K409,ChangeLog!L:N,3,FALSE),"")</f>
        <v>Velký koberec</v>
      </c>
      <c r="M409" s="6" t="s">
        <v>2007</v>
      </c>
      <c r="N409" s="6" t="s">
        <v>2914</v>
      </c>
      <c r="R409" s="6" t="s">
        <v>1901</v>
      </c>
      <c r="S409" s="6" t="s">
        <v>1936</v>
      </c>
      <c r="T409" s="6" t="s">
        <v>2757</v>
      </c>
      <c r="U409" s="6" t="s">
        <v>2689</v>
      </c>
      <c r="V409" s="6" t="s">
        <v>2689</v>
      </c>
      <c r="W409" s="6" t="s">
        <v>1936</v>
      </c>
    </row>
    <row r="410" spans="1:23" ht="60" customHeight="1" x14ac:dyDescent="0.3">
      <c r="A410" s="3" t="s">
        <v>803</v>
      </c>
      <c r="B410" s="4">
        <v>8594013156189</v>
      </c>
      <c r="C410" s="10" t="s">
        <v>2587</v>
      </c>
      <c r="D410" s="6" t="s">
        <v>2418</v>
      </c>
      <c r="E410" s="6" t="s">
        <v>1755</v>
      </c>
      <c r="F410" s="3" t="s">
        <v>1804</v>
      </c>
      <c r="G410" s="6" t="s">
        <v>1780</v>
      </c>
      <c r="H410" s="6" t="str">
        <f t="shared" si="6"/>
        <v>Bath mats - GRUND 2019 new</v>
      </c>
      <c r="J410" s="15" t="s">
        <v>3022</v>
      </c>
      <c r="K410" s="6" t="str">
        <f>IFERROR(VLOOKUP(J410*1,ChangeLog!K:L,2,FALSE),"")</f>
        <v>Víko</v>
      </c>
      <c r="L410" s="6" t="str">
        <f>IFERROR(VLOOKUP(K410,ChangeLog!L:N,3,FALSE),"")</f>
        <v>Na víko od WC</v>
      </c>
      <c r="M410" s="6" t="s">
        <v>2006</v>
      </c>
      <c r="N410" s="6" t="s">
        <v>2915</v>
      </c>
      <c r="R410" s="6" t="s">
        <v>1900</v>
      </c>
      <c r="S410" s="6" t="s">
        <v>1944</v>
      </c>
      <c r="T410" s="6" t="s">
        <v>2762</v>
      </c>
      <c r="U410" s="6" t="s">
        <v>2696</v>
      </c>
      <c r="V410" s="6" t="s">
        <v>2808</v>
      </c>
      <c r="W410" s="6" t="s">
        <v>1944</v>
      </c>
    </row>
    <row r="411" spans="1:23" ht="60" customHeight="1" x14ac:dyDescent="0.3">
      <c r="A411" s="3" t="s">
        <v>804</v>
      </c>
      <c r="B411" s="4">
        <v>8594013156196</v>
      </c>
      <c r="C411" s="10" t="s">
        <v>2587</v>
      </c>
      <c r="D411" s="6" t="s">
        <v>2044</v>
      </c>
      <c r="E411" s="6" t="s">
        <v>1755</v>
      </c>
      <c r="F411" s="3" t="s">
        <v>1804</v>
      </c>
      <c r="G411" s="6" t="s">
        <v>1780</v>
      </c>
      <c r="H411" s="6" t="str">
        <f t="shared" si="6"/>
        <v>Bath mats - GRUND 2019 new</v>
      </c>
      <c r="J411" s="15" t="s">
        <v>3024</v>
      </c>
      <c r="K411" s="6" t="str">
        <f>IFERROR(VLOOKUP(J411*1,ChangeLog!K:L,2,FALSE),"")</f>
        <v>WC s oblými hranami</v>
      </c>
      <c r="L411" s="6" t="str">
        <f>IFERROR(VLOOKUP(K411,ChangeLog!L:N,3,FALSE),"")</f>
        <v>S výřezem pro WC</v>
      </c>
      <c r="M411" s="6" t="s">
        <v>2008</v>
      </c>
      <c r="N411" s="6" t="s">
        <v>2916</v>
      </c>
      <c r="R411" s="6" t="s">
        <v>1897</v>
      </c>
      <c r="S411" s="6" t="s">
        <v>1944</v>
      </c>
      <c r="T411" s="6" t="s">
        <v>2762</v>
      </c>
      <c r="U411" s="6" t="s">
        <v>2696</v>
      </c>
      <c r="V411" s="6" t="s">
        <v>2808</v>
      </c>
      <c r="W411" s="6" t="s">
        <v>1944</v>
      </c>
    </row>
    <row r="412" spans="1:23" ht="60" customHeight="1" x14ac:dyDescent="0.3">
      <c r="A412" s="3" t="s">
        <v>805</v>
      </c>
      <c r="B412" s="4">
        <v>8594013156202</v>
      </c>
      <c r="C412" s="10" t="s">
        <v>2587</v>
      </c>
      <c r="D412" s="6" t="s">
        <v>2206</v>
      </c>
      <c r="E412" s="6" t="s">
        <v>1755</v>
      </c>
      <c r="F412" s="3" t="s">
        <v>1804</v>
      </c>
      <c r="G412" s="6" t="s">
        <v>1780</v>
      </c>
      <c r="H412" s="6" t="str">
        <f t="shared" si="6"/>
        <v>Bath mats - GRUND 2019 new</v>
      </c>
      <c r="J412" s="15" t="s">
        <v>3025</v>
      </c>
      <c r="K412" s="6" t="str">
        <f>IFERROR(VLOOKUP(J412*1,ChangeLog!K:L,2,FALSE),"")</f>
        <v>Bidet s oblými rohy</v>
      </c>
      <c r="L412" s="6" t="str">
        <f>IFERROR(VLOOKUP(K412,ChangeLog!L:N,3,FALSE),"")</f>
        <v>Malý koberec</v>
      </c>
      <c r="M412" s="6" t="s">
        <v>2010</v>
      </c>
      <c r="R412" s="6" t="s">
        <v>1897</v>
      </c>
      <c r="S412" s="6" t="s">
        <v>1944</v>
      </c>
      <c r="T412" s="6" t="s">
        <v>2762</v>
      </c>
      <c r="U412" s="6" t="s">
        <v>2696</v>
      </c>
      <c r="V412" s="6" t="s">
        <v>2808</v>
      </c>
      <c r="W412" s="6" t="s">
        <v>1944</v>
      </c>
    </row>
    <row r="413" spans="1:23" ht="60" customHeight="1" x14ac:dyDescent="0.3">
      <c r="A413" s="3" t="s">
        <v>806</v>
      </c>
      <c r="B413" s="4">
        <v>8594013156219</v>
      </c>
      <c r="C413" s="10" t="s">
        <v>2587</v>
      </c>
      <c r="D413" s="6" t="s">
        <v>1022</v>
      </c>
      <c r="E413" s="6" t="s">
        <v>1755</v>
      </c>
      <c r="F413" s="3" t="s">
        <v>1804</v>
      </c>
      <c r="G413" s="6" t="s">
        <v>1780</v>
      </c>
      <c r="H413" s="6" t="str">
        <f t="shared" si="6"/>
        <v>Bath mats - GRUND 2019 new</v>
      </c>
      <c r="J413" s="15" t="s">
        <v>3026</v>
      </c>
      <c r="K413" s="6" t="str">
        <f>IFERROR(VLOOKUP(J413*1,ChangeLog!K:L,2,FALSE),"")</f>
        <v>Ovál s oblými rohy</v>
      </c>
      <c r="L413" s="6" t="str">
        <f>IFERROR(VLOOKUP(K413,ChangeLog!L:N,3,FALSE),"")</f>
        <v>Velký koberec</v>
      </c>
      <c r="M413" s="6" t="s">
        <v>2007</v>
      </c>
      <c r="N413" s="6" t="s">
        <v>2914</v>
      </c>
      <c r="R413" s="6" t="s">
        <v>1904</v>
      </c>
      <c r="S413" s="6" t="s">
        <v>1944</v>
      </c>
      <c r="T413" s="6" t="s">
        <v>2762</v>
      </c>
      <c r="U413" s="6" t="s">
        <v>2696</v>
      </c>
      <c r="V413" s="6" t="s">
        <v>2808</v>
      </c>
      <c r="W413" s="6" t="s">
        <v>1944</v>
      </c>
    </row>
    <row r="414" spans="1:23" ht="60" customHeight="1" x14ac:dyDescent="0.3">
      <c r="A414" s="3" t="s">
        <v>807</v>
      </c>
      <c r="B414" s="4">
        <v>8594013156226</v>
      </c>
      <c r="C414" s="10" t="s">
        <v>2587</v>
      </c>
      <c r="D414" s="6" t="s">
        <v>1023</v>
      </c>
      <c r="E414" s="6" t="s">
        <v>1755</v>
      </c>
      <c r="F414" s="3" t="s">
        <v>1804</v>
      </c>
      <c r="G414" s="6" t="s">
        <v>1780</v>
      </c>
      <c r="H414" s="6" t="str">
        <f t="shared" si="6"/>
        <v>Bath mats - GRUND 2019 new</v>
      </c>
      <c r="J414" s="15" t="s">
        <v>3026</v>
      </c>
      <c r="K414" s="6" t="str">
        <f>IFERROR(VLOOKUP(J414*1,ChangeLog!K:L,2,FALSE),"")</f>
        <v>Ovál s oblými rohy</v>
      </c>
      <c r="L414" s="6" t="str">
        <f>IFERROR(VLOOKUP(K414,ChangeLog!L:N,3,FALSE),"")</f>
        <v>Velký koberec</v>
      </c>
      <c r="M414" s="6" t="s">
        <v>2007</v>
      </c>
      <c r="N414" s="6" t="s">
        <v>2914</v>
      </c>
      <c r="R414" s="6" t="s">
        <v>1914</v>
      </c>
      <c r="S414" s="6" t="s">
        <v>1944</v>
      </c>
      <c r="T414" s="6" t="s">
        <v>2762</v>
      </c>
      <c r="U414" s="6" t="s">
        <v>2696</v>
      </c>
      <c r="V414" s="6" t="s">
        <v>2808</v>
      </c>
      <c r="W414" s="6" t="s">
        <v>1944</v>
      </c>
    </row>
    <row r="415" spans="1:23" ht="60" customHeight="1" x14ac:dyDescent="0.3">
      <c r="A415" s="3" t="s">
        <v>808</v>
      </c>
      <c r="B415" s="4">
        <v>8594013156233</v>
      </c>
      <c r="C415" s="10" t="s">
        <v>2587</v>
      </c>
      <c r="D415" s="6" t="s">
        <v>1024</v>
      </c>
      <c r="E415" s="6" t="s">
        <v>1755</v>
      </c>
      <c r="F415" s="3" t="s">
        <v>1804</v>
      </c>
      <c r="G415" s="6" t="s">
        <v>1780</v>
      </c>
      <c r="H415" s="6" t="str">
        <f t="shared" si="6"/>
        <v>Bath mats - GRUND 2019 new</v>
      </c>
      <c r="J415" s="15" t="s">
        <v>3026</v>
      </c>
      <c r="K415" s="6" t="str">
        <f>IFERROR(VLOOKUP(J415*1,ChangeLog!K:L,2,FALSE),"")</f>
        <v>Ovál s oblými rohy</v>
      </c>
      <c r="L415" s="6" t="str">
        <f>IFERROR(VLOOKUP(K415,ChangeLog!L:N,3,FALSE),"")</f>
        <v>Velký koberec</v>
      </c>
      <c r="M415" s="6" t="s">
        <v>2007</v>
      </c>
      <c r="N415" s="6" t="s">
        <v>2914</v>
      </c>
      <c r="R415" s="6" t="s">
        <v>1898</v>
      </c>
      <c r="S415" s="6" t="s">
        <v>1944</v>
      </c>
      <c r="T415" s="6" t="s">
        <v>2762</v>
      </c>
      <c r="U415" s="6" t="s">
        <v>2696</v>
      </c>
      <c r="V415" s="6" t="s">
        <v>2808</v>
      </c>
      <c r="W415" s="6" t="s">
        <v>1944</v>
      </c>
    </row>
    <row r="416" spans="1:23" ht="60" customHeight="1" x14ac:dyDescent="0.3">
      <c r="A416" s="3" t="s">
        <v>809</v>
      </c>
      <c r="B416" s="4">
        <v>8594013156240</v>
      </c>
      <c r="C416" s="10" t="s">
        <v>2587</v>
      </c>
      <c r="D416" s="6" t="s">
        <v>1025</v>
      </c>
      <c r="E416" s="6" t="s">
        <v>1755</v>
      </c>
      <c r="F416" s="3" t="s">
        <v>1804</v>
      </c>
      <c r="G416" s="6" t="s">
        <v>1780</v>
      </c>
      <c r="H416" s="6" t="str">
        <f t="shared" si="6"/>
        <v>Bath mats - GRUND 2019 new</v>
      </c>
      <c r="J416" s="15" t="s">
        <v>3026</v>
      </c>
      <c r="K416" s="6" t="str">
        <f>IFERROR(VLOOKUP(J416*1,ChangeLog!K:L,2,FALSE),"")</f>
        <v>Ovál s oblými rohy</v>
      </c>
      <c r="L416" s="6" t="str">
        <f>IFERROR(VLOOKUP(K416,ChangeLog!L:N,3,FALSE),"")</f>
        <v>Velký koberec</v>
      </c>
      <c r="M416" s="6" t="s">
        <v>2007</v>
      </c>
      <c r="N416" s="6" t="s">
        <v>2914</v>
      </c>
      <c r="R416" s="6" t="s">
        <v>1899</v>
      </c>
      <c r="S416" s="6" t="s">
        <v>1944</v>
      </c>
      <c r="T416" s="6" t="s">
        <v>2762</v>
      </c>
      <c r="U416" s="6" t="s">
        <v>2696</v>
      </c>
      <c r="V416" s="6" t="s">
        <v>2808</v>
      </c>
      <c r="W416" s="6" t="s">
        <v>1944</v>
      </c>
    </row>
    <row r="417" spans="1:23" ht="60" customHeight="1" x14ac:dyDescent="0.3">
      <c r="A417" s="3" t="s">
        <v>810</v>
      </c>
      <c r="B417" s="4">
        <v>8594013156257</v>
      </c>
      <c r="C417" s="10" t="s">
        <v>2587</v>
      </c>
      <c r="D417" s="6" t="s">
        <v>1026</v>
      </c>
      <c r="E417" s="6" t="s">
        <v>1755</v>
      </c>
      <c r="F417" s="3" t="s">
        <v>1804</v>
      </c>
      <c r="G417" s="6" t="s">
        <v>1780</v>
      </c>
      <c r="H417" s="6" t="str">
        <f t="shared" si="6"/>
        <v>Bath mats - GRUND 2019 new</v>
      </c>
      <c r="J417" s="15" t="s">
        <v>3026</v>
      </c>
      <c r="K417" s="6" t="str">
        <f>IFERROR(VLOOKUP(J417*1,ChangeLog!K:L,2,FALSE),"")</f>
        <v>Ovál s oblými rohy</v>
      </c>
      <c r="L417" s="6" t="str">
        <f>IFERROR(VLOOKUP(K417,ChangeLog!L:N,3,FALSE),"")</f>
        <v>Velký koberec</v>
      </c>
      <c r="M417" s="6" t="s">
        <v>2007</v>
      </c>
      <c r="N417" s="6" t="s">
        <v>2914</v>
      </c>
      <c r="R417" s="6" t="s">
        <v>1901</v>
      </c>
      <c r="S417" s="6" t="s">
        <v>1944</v>
      </c>
      <c r="T417" s="6" t="s">
        <v>2762</v>
      </c>
      <c r="U417" s="6" t="s">
        <v>2696</v>
      </c>
      <c r="V417" s="6" t="s">
        <v>2808</v>
      </c>
      <c r="W417" s="6" t="s">
        <v>1944</v>
      </c>
    </row>
    <row r="418" spans="1:23" ht="60" customHeight="1" x14ac:dyDescent="0.3">
      <c r="A418" s="3" t="s">
        <v>811</v>
      </c>
      <c r="B418" s="4">
        <v>8594013156264</v>
      </c>
      <c r="C418" s="10" t="s">
        <v>2587</v>
      </c>
      <c r="D418" s="6" t="s">
        <v>2419</v>
      </c>
      <c r="E418" s="6" t="s">
        <v>1755</v>
      </c>
      <c r="F418" s="3" t="s">
        <v>1804</v>
      </c>
      <c r="G418" s="6" t="s">
        <v>1780</v>
      </c>
      <c r="H418" s="6" t="str">
        <f t="shared" si="6"/>
        <v>Bath mats - GRUND 2019 new</v>
      </c>
      <c r="J418" s="15" t="s">
        <v>3022</v>
      </c>
      <c r="K418" s="6" t="str">
        <f>IFERROR(VLOOKUP(J418*1,ChangeLog!K:L,2,FALSE),"")</f>
        <v>Víko</v>
      </c>
      <c r="L418" s="6" t="str">
        <f>IFERROR(VLOOKUP(K418,ChangeLog!L:N,3,FALSE),"")</f>
        <v>Na víko od WC</v>
      </c>
      <c r="M418" s="6" t="s">
        <v>2006</v>
      </c>
      <c r="N418" s="6" t="s">
        <v>2915</v>
      </c>
      <c r="R418" s="6" t="s">
        <v>1900</v>
      </c>
      <c r="S418" s="6" t="s">
        <v>1965</v>
      </c>
      <c r="T418" s="6" t="s">
        <v>2788</v>
      </c>
      <c r="U418" s="6" t="s">
        <v>2718</v>
      </c>
      <c r="V418" s="6" t="s">
        <v>2830</v>
      </c>
      <c r="W418" s="6" t="s">
        <v>2875</v>
      </c>
    </row>
    <row r="419" spans="1:23" ht="60" customHeight="1" x14ac:dyDescent="0.3">
      <c r="A419" s="3" t="s">
        <v>812</v>
      </c>
      <c r="B419" s="4">
        <v>8594013156271</v>
      </c>
      <c r="C419" s="10" t="s">
        <v>2587</v>
      </c>
      <c r="D419" s="6" t="s">
        <v>2045</v>
      </c>
      <c r="E419" s="6" t="s">
        <v>1755</v>
      </c>
      <c r="F419" s="3" t="s">
        <v>1804</v>
      </c>
      <c r="G419" s="6" t="s">
        <v>1780</v>
      </c>
      <c r="H419" s="6" t="str">
        <f t="shared" si="6"/>
        <v>Bath mats - GRUND 2019 new</v>
      </c>
      <c r="J419" s="15" t="s">
        <v>3024</v>
      </c>
      <c r="K419" s="6" t="str">
        <f>IFERROR(VLOOKUP(J419*1,ChangeLog!K:L,2,FALSE),"")</f>
        <v>WC s oblými hranami</v>
      </c>
      <c r="L419" s="6" t="str">
        <f>IFERROR(VLOOKUP(K419,ChangeLog!L:N,3,FALSE),"")</f>
        <v>S výřezem pro WC</v>
      </c>
      <c r="M419" s="6" t="s">
        <v>2008</v>
      </c>
      <c r="N419" s="6" t="s">
        <v>2916</v>
      </c>
      <c r="R419" s="6" t="s">
        <v>1897</v>
      </c>
      <c r="S419" s="6" t="s">
        <v>1965</v>
      </c>
      <c r="T419" s="6" t="s">
        <v>2788</v>
      </c>
      <c r="U419" s="6" t="s">
        <v>2718</v>
      </c>
      <c r="V419" s="6" t="s">
        <v>2830</v>
      </c>
      <c r="W419" s="6" t="s">
        <v>2875</v>
      </c>
    </row>
    <row r="420" spans="1:23" ht="60" customHeight="1" x14ac:dyDescent="0.3">
      <c r="A420" s="3" t="s">
        <v>813</v>
      </c>
      <c r="B420" s="4">
        <v>8594013156288</v>
      </c>
      <c r="C420" s="10" t="s">
        <v>2587</v>
      </c>
      <c r="D420" s="6" t="s">
        <v>2207</v>
      </c>
      <c r="E420" s="6" t="s">
        <v>1755</v>
      </c>
      <c r="F420" s="3" t="s">
        <v>1804</v>
      </c>
      <c r="G420" s="6" t="s">
        <v>1780</v>
      </c>
      <c r="H420" s="6" t="str">
        <f t="shared" si="6"/>
        <v>Bath mats - GRUND 2019 new</v>
      </c>
      <c r="J420" s="15" t="s">
        <v>3025</v>
      </c>
      <c r="K420" s="6" t="str">
        <f>IFERROR(VLOOKUP(J420*1,ChangeLog!K:L,2,FALSE),"")</f>
        <v>Bidet s oblými rohy</v>
      </c>
      <c r="L420" s="6" t="str">
        <f>IFERROR(VLOOKUP(K420,ChangeLog!L:N,3,FALSE),"")</f>
        <v>Malý koberec</v>
      </c>
      <c r="M420" s="6" t="s">
        <v>2010</v>
      </c>
      <c r="R420" s="6" t="s">
        <v>1897</v>
      </c>
      <c r="S420" s="6" t="s">
        <v>1965</v>
      </c>
      <c r="T420" s="6" t="s">
        <v>2788</v>
      </c>
      <c r="U420" s="6" t="s">
        <v>2718</v>
      </c>
      <c r="V420" s="6" t="s">
        <v>2830</v>
      </c>
      <c r="W420" s="6" t="s">
        <v>2875</v>
      </c>
    </row>
    <row r="421" spans="1:23" ht="60" customHeight="1" x14ac:dyDescent="0.3">
      <c r="A421" s="3" t="s">
        <v>814</v>
      </c>
      <c r="B421" s="4">
        <v>8594013156295</v>
      </c>
      <c r="C421" s="10" t="s">
        <v>2587</v>
      </c>
      <c r="D421" s="6" t="s">
        <v>1027</v>
      </c>
      <c r="E421" s="6" t="s">
        <v>1755</v>
      </c>
      <c r="F421" s="3" t="s">
        <v>1804</v>
      </c>
      <c r="G421" s="6" t="s">
        <v>1780</v>
      </c>
      <c r="H421" s="6" t="str">
        <f t="shared" si="6"/>
        <v>Bath mats - GRUND 2019 new</v>
      </c>
      <c r="J421" s="15" t="s">
        <v>3026</v>
      </c>
      <c r="K421" s="6" t="str">
        <f>IFERROR(VLOOKUP(J421*1,ChangeLog!K:L,2,FALSE),"")</f>
        <v>Ovál s oblými rohy</v>
      </c>
      <c r="L421" s="6" t="str">
        <f>IFERROR(VLOOKUP(K421,ChangeLog!L:N,3,FALSE),"")</f>
        <v>Velký koberec</v>
      </c>
      <c r="M421" s="6" t="s">
        <v>2007</v>
      </c>
      <c r="N421" s="6" t="s">
        <v>2914</v>
      </c>
      <c r="R421" s="6" t="s">
        <v>1904</v>
      </c>
      <c r="S421" s="6" t="s">
        <v>1965</v>
      </c>
      <c r="T421" s="6" t="s">
        <v>2788</v>
      </c>
      <c r="U421" s="6" t="s">
        <v>2718</v>
      </c>
      <c r="V421" s="6" t="s">
        <v>2830</v>
      </c>
      <c r="W421" s="6" t="s">
        <v>2875</v>
      </c>
    </row>
    <row r="422" spans="1:23" ht="60" customHeight="1" x14ac:dyDescent="0.3">
      <c r="A422" s="3" t="s">
        <v>815</v>
      </c>
      <c r="B422" s="4">
        <v>8594013156301</v>
      </c>
      <c r="C422" s="10" t="s">
        <v>2587</v>
      </c>
      <c r="D422" s="6" t="s">
        <v>1028</v>
      </c>
      <c r="E422" s="6" t="s">
        <v>1755</v>
      </c>
      <c r="F422" s="3" t="s">
        <v>1804</v>
      </c>
      <c r="G422" s="6" t="s">
        <v>1780</v>
      </c>
      <c r="H422" s="6" t="str">
        <f t="shared" si="6"/>
        <v>Bath mats - GRUND 2019 new</v>
      </c>
      <c r="J422" s="15" t="s">
        <v>3026</v>
      </c>
      <c r="K422" s="6" t="str">
        <f>IFERROR(VLOOKUP(J422*1,ChangeLog!K:L,2,FALSE),"")</f>
        <v>Ovál s oblými rohy</v>
      </c>
      <c r="L422" s="6" t="str">
        <f>IFERROR(VLOOKUP(K422,ChangeLog!L:N,3,FALSE),"")</f>
        <v>Velký koberec</v>
      </c>
      <c r="M422" s="6" t="s">
        <v>2007</v>
      </c>
      <c r="N422" s="6" t="s">
        <v>2914</v>
      </c>
      <c r="R422" s="6" t="s">
        <v>1914</v>
      </c>
      <c r="S422" s="6" t="s">
        <v>1965</v>
      </c>
      <c r="T422" s="6" t="s">
        <v>2788</v>
      </c>
      <c r="U422" s="6" t="s">
        <v>2718</v>
      </c>
      <c r="V422" s="6" t="s">
        <v>2830</v>
      </c>
      <c r="W422" s="6" t="s">
        <v>2875</v>
      </c>
    </row>
    <row r="423" spans="1:23" ht="60" customHeight="1" x14ac:dyDescent="0.3">
      <c r="A423" s="3" t="s">
        <v>816</v>
      </c>
      <c r="B423" s="4">
        <v>8594013156318</v>
      </c>
      <c r="C423" s="10" t="s">
        <v>2587</v>
      </c>
      <c r="D423" s="6" t="s">
        <v>1029</v>
      </c>
      <c r="E423" s="6" t="s">
        <v>1755</v>
      </c>
      <c r="F423" s="3" t="s">
        <v>1804</v>
      </c>
      <c r="G423" s="6" t="s">
        <v>1780</v>
      </c>
      <c r="H423" s="6" t="str">
        <f t="shared" si="6"/>
        <v>Bath mats - GRUND 2019 new</v>
      </c>
      <c r="J423" s="15" t="s">
        <v>3026</v>
      </c>
      <c r="K423" s="6" t="str">
        <f>IFERROR(VLOOKUP(J423*1,ChangeLog!K:L,2,FALSE),"")</f>
        <v>Ovál s oblými rohy</v>
      </c>
      <c r="L423" s="6" t="str">
        <f>IFERROR(VLOOKUP(K423,ChangeLog!L:N,3,FALSE),"")</f>
        <v>Velký koberec</v>
      </c>
      <c r="M423" s="6" t="s">
        <v>2007</v>
      </c>
      <c r="N423" s="6" t="s">
        <v>2914</v>
      </c>
      <c r="R423" s="6" t="s">
        <v>1898</v>
      </c>
      <c r="S423" s="6" t="s">
        <v>1965</v>
      </c>
      <c r="T423" s="6" t="s">
        <v>2788</v>
      </c>
      <c r="U423" s="6" t="s">
        <v>2718</v>
      </c>
      <c r="V423" s="6" t="s">
        <v>2830</v>
      </c>
      <c r="W423" s="6" t="s">
        <v>2875</v>
      </c>
    </row>
    <row r="424" spans="1:23" ht="60" customHeight="1" x14ac:dyDescent="0.3">
      <c r="A424" s="3" t="s">
        <v>817</v>
      </c>
      <c r="B424" s="4">
        <v>8594013156325</v>
      </c>
      <c r="C424" s="10" t="s">
        <v>2587</v>
      </c>
      <c r="D424" s="6" t="s">
        <v>1030</v>
      </c>
      <c r="E424" s="6" t="s">
        <v>1755</v>
      </c>
      <c r="F424" s="3" t="s">
        <v>1804</v>
      </c>
      <c r="G424" s="6" t="s">
        <v>1780</v>
      </c>
      <c r="H424" s="6" t="str">
        <f t="shared" si="6"/>
        <v>Bath mats - GRUND 2019 new</v>
      </c>
      <c r="J424" s="15" t="s">
        <v>3026</v>
      </c>
      <c r="K424" s="6" t="str">
        <f>IFERROR(VLOOKUP(J424*1,ChangeLog!K:L,2,FALSE),"")</f>
        <v>Ovál s oblými rohy</v>
      </c>
      <c r="L424" s="6" t="str">
        <f>IFERROR(VLOOKUP(K424,ChangeLog!L:N,3,FALSE),"")</f>
        <v>Velký koberec</v>
      </c>
      <c r="M424" s="6" t="s">
        <v>2007</v>
      </c>
      <c r="N424" s="6" t="s">
        <v>2914</v>
      </c>
      <c r="R424" s="6" t="s">
        <v>1899</v>
      </c>
      <c r="S424" s="6" t="s">
        <v>1965</v>
      </c>
      <c r="T424" s="6" t="s">
        <v>2788</v>
      </c>
      <c r="U424" s="6" t="s">
        <v>2718</v>
      </c>
      <c r="V424" s="6" t="s">
        <v>2830</v>
      </c>
      <c r="W424" s="6" t="s">
        <v>2875</v>
      </c>
    </row>
    <row r="425" spans="1:23" ht="60" customHeight="1" x14ac:dyDescent="0.3">
      <c r="A425" s="3" t="s">
        <v>818</v>
      </c>
      <c r="B425" s="4">
        <v>8594013156332</v>
      </c>
      <c r="C425" s="10" t="s">
        <v>2587</v>
      </c>
      <c r="D425" s="6" t="s">
        <v>1031</v>
      </c>
      <c r="E425" s="6" t="s">
        <v>1755</v>
      </c>
      <c r="F425" s="3" t="s">
        <v>1804</v>
      </c>
      <c r="G425" s="6" t="s">
        <v>1780</v>
      </c>
      <c r="H425" s="6" t="str">
        <f t="shared" si="6"/>
        <v>Bath mats - GRUND 2019 new</v>
      </c>
      <c r="J425" s="15" t="s">
        <v>3026</v>
      </c>
      <c r="K425" s="6" t="str">
        <f>IFERROR(VLOOKUP(J425*1,ChangeLog!K:L,2,FALSE),"")</f>
        <v>Ovál s oblými rohy</v>
      </c>
      <c r="L425" s="6" t="str">
        <f>IFERROR(VLOOKUP(K425,ChangeLog!L:N,3,FALSE),"")</f>
        <v>Velký koberec</v>
      </c>
      <c r="M425" s="6" t="s">
        <v>2007</v>
      </c>
      <c r="N425" s="6" t="s">
        <v>2914</v>
      </c>
      <c r="R425" s="6" t="s">
        <v>1901</v>
      </c>
      <c r="S425" s="6" t="s">
        <v>1965</v>
      </c>
      <c r="T425" s="6" t="s">
        <v>2788</v>
      </c>
      <c r="U425" s="6" t="s">
        <v>2718</v>
      </c>
      <c r="V425" s="6" t="s">
        <v>2830</v>
      </c>
      <c r="W425" s="6" t="s">
        <v>2875</v>
      </c>
    </row>
    <row r="426" spans="1:23" ht="60" customHeight="1" x14ac:dyDescent="0.3">
      <c r="A426" s="3" t="s">
        <v>819</v>
      </c>
      <c r="B426" s="4">
        <v>8594013156349</v>
      </c>
      <c r="C426" s="10" t="s">
        <v>2587</v>
      </c>
      <c r="D426" s="6" t="s">
        <v>2420</v>
      </c>
      <c r="E426" s="6" t="s">
        <v>1755</v>
      </c>
      <c r="F426" s="3" t="s">
        <v>1804</v>
      </c>
      <c r="G426" s="6" t="s">
        <v>1780</v>
      </c>
      <c r="H426" s="6" t="str">
        <f t="shared" si="6"/>
        <v>Bath mats - GRUND 2019 new</v>
      </c>
      <c r="J426" s="15" t="s">
        <v>3022</v>
      </c>
      <c r="K426" s="6" t="str">
        <f>IFERROR(VLOOKUP(J426*1,ChangeLog!K:L,2,FALSE),"")</f>
        <v>Víko</v>
      </c>
      <c r="L426" s="6" t="str">
        <f>IFERROR(VLOOKUP(K426,ChangeLog!L:N,3,FALSE),"")</f>
        <v>Na víko od WC</v>
      </c>
      <c r="M426" s="6" t="s">
        <v>2006</v>
      </c>
      <c r="N426" s="6" t="s">
        <v>2915</v>
      </c>
      <c r="R426" s="6" t="s">
        <v>1900</v>
      </c>
      <c r="S426" s="6" t="s">
        <v>1894</v>
      </c>
      <c r="T426" s="6" t="s">
        <v>2764</v>
      </c>
      <c r="U426" s="6" t="s">
        <v>2698</v>
      </c>
      <c r="V426" s="6" t="s">
        <v>2810</v>
      </c>
      <c r="W426" s="6" t="s">
        <v>2863</v>
      </c>
    </row>
    <row r="427" spans="1:23" ht="60" customHeight="1" x14ac:dyDescent="0.3">
      <c r="A427" s="3" t="s">
        <v>820</v>
      </c>
      <c r="B427" s="4">
        <v>8594013156356</v>
      </c>
      <c r="C427" s="10" t="s">
        <v>2587</v>
      </c>
      <c r="D427" s="6" t="s">
        <v>2046</v>
      </c>
      <c r="E427" s="6" t="s">
        <v>1755</v>
      </c>
      <c r="F427" s="3" t="s">
        <v>1804</v>
      </c>
      <c r="G427" s="6" t="s">
        <v>1780</v>
      </c>
      <c r="H427" s="6" t="str">
        <f t="shared" si="6"/>
        <v>Bath mats - GRUND 2019 new</v>
      </c>
      <c r="J427" s="15" t="s">
        <v>3024</v>
      </c>
      <c r="K427" s="6" t="str">
        <f>IFERROR(VLOOKUP(J427*1,ChangeLog!K:L,2,FALSE),"")</f>
        <v>WC s oblými hranami</v>
      </c>
      <c r="L427" s="6" t="str">
        <f>IFERROR(VLOOKUP(K427,ChangeLog!L:N,3,FALSE),"")</f>
        <v>S výřezem pro WC</v>
      </c>
      <c r="M427" s="6" t="s">
        <v>2008</v>
      </c>
      <c r="N427" s="6" t="s">
        <v>2916</v>
      </c>
      <c r="R427" s="6" t="s">
        <v>1897</v>
      </c>
      <c r="S427" s="6" t="s">
        <v>1894</v>
      </c>
      <c r="T427" s="6" t="s">
        <v>2764</v>
      </c>
      <c r="U427" s="6" t="s">
        <v>2698</v>
      </c>
      <c r="V427" s="6" t="s">
        <v>2810</v>
      </c>
      <c r="W427" s="6" t="s">
        <v>2863</v>
      </c>
    </row>
    <row r="428" spans="1:23" ht="60" customHeight="1" x14ac:dyDescent="0.3">
      <c r="A428" s="3" t="s">
        <v>821</v>
      </c>
      <c r="B428" s="4">
        <v>8594013156363</v>
      </c>
      <c r="C428" s="10" t="s">
        <v>2587</v>
      </c>
      <c r="D428" s="6" t="s">
        <v>2208</v>
      </c>
      <c r="E428" s="6" t="s">
        <v>1755</v>
      </c>
      <c r="F428" s="3" t="s">
        <v>1804</v>
      </c>
      <c r="G428" s="6" t="s">
        <v>1780</v>
      </c>
      <c r="H428" s="6" t="str">
        <f t="shared" si="6"/>
        <v>Bath mats - GRUND 2019 new</v>
      </c>
      <c r="J428" s="15" t="s">
        <v>3025</v>
      </c>
      <c r="K428" s="6" t="str">
        <f>IFERROR(VLOOKUP(J428*1,ChangeLog!K:L,2,FALSE),"")</f>
        <v>Bidet s oblými rohy</v>
      </c>
      <c r="L428" s="6" t="str">
        <f>IFERROR(VLOOKUP(K428,ChangeLog!L:N,3,FALSE),"")</f>
        <v>Malý koberec</v>
      </c>
      <c r="M428" s="6" t="s">
        <v>2010</v>
      </c>
      <c r="R428" s="6" t="s">
        <v>1897</v>
      </c>
      <c r="S428" s="6" t="s">
        <v>1894</v>
      </c>
      <c r="T428" s="6" t="s">
        <v>2764</v>
      </c>
      <c r="U428" s="6" t="s">
        <v>2698</v>
      </c>
      <c r="V428" s="6" t="s">
        <v>2810</v>
      </c>
      <c r="W428" s="6" t="s">
        <v>2863</v>
      </c>
    </row>
    <row r="429" spans="1:23" ht="60" customHeight="1" x14ac:dyDescent="0.3">
      <c r="A429" s="3" t="s">
        <v>822</v>
      </c>
      <c r="B429" s="4">
        <v>8594013156370</v>
      </c>
      <c r="C429" s="10" t="s">
        <v>2587</v>
      </c>
      <c r="D429" s="6" t="s">
        <v>1032</v>
      </c>
      <c r="E429" s="6" t="s">
        <v>1755</v>
      </c>
      <c r="F429" s="3" t="s">
        <v>1804</v>
      </c>
      <c r="G429" s="6" t="s">
        <v>1780</v>
      </c>
      <c r="H429" s="6" t="str">
        <f t="shared" si="6"/>
        <v>Bath mats - GRUND 2019 new</v>
      </c>
      <c r="J429" s="15" t="s">
        <v>3026</v>
      </c>
      <c r="K429" s="6" t="str">
        <f>IFERROR(VLOOKUP(J429*1,ChangeLog!K:L,2,FALSE),"")</f>
        <v>Ovál s oblými rohy</v>
      </c>
      <c r="L429" s="6" t="str">
        <f>IFERROR(VLOOKUP(K429,ChangeLog!L:N,3,FALSE),"")</f>
        <v>Velký koberec</v>
      </c>
      <c r="M429" s="6" t="s">
        <v>2007</v>
      </c>
      <c r="N429" s="6" t="s">
        <v>2914</v>
      </c>
      <c r="R429" s="6" t="s">
        <v>1904</v>
      </c>
      <c r="S429" s="6" t="s">
        <v>1894</v>
      </c>
      <c r="T429" s="6" t="s">
        <v>2764</v>
      </c>
      <c r="U429" s="6" t="s">
        <v>2698</v>
      </c>
      <c r="V429" s="6" t="s">
        <v>2810</v>
      </c>
      <c r="W429" s="6" t="s">
        <v>2863</v>
      </c>
    </row>
    <row r="430" spans="1:23" ht="60" customHeight="1" x14ac:dyDescent="0.3">
      <c r="A430" s="3" t="s">
        <v>823</v>
      </c>
      <c r="B430" s="4">
        <v>8594013156387</v>
      </c>
      <c r="C430" s="10" t="s">
        <v>2587</v>
      </c>
      <c r="D430" s="6" t="s">
        <v>1033</v>
      </c>
      <c r="E430" s="6" t="s">
        <v>1755</v>
      </c>
      <c r="F430" s="3" t="s">
        <v>1804</v>
      </c>
      <c r="G430" s="6" t="s">
        <v>1780</v>
      </c>
      <c r="H430" s="6" t="str">
        <f t="shared" si="6"/>
        <v>Bath mats - GRUND 2019 new</v>
      </c>
      <c r="J430" s="15" t="s">
        <v>3026</v>
      </c>
      <c r="K430" s="6" t="str">
        <f>IFERROR(VLOOKUP(J430*1,ChangeLog!K:L,2,FALSE),"")</f>
        <v>Ovál s oblými rohy</v>
      </c>
      <c r="L430" s="6" t="str">
        <f>IFERROR(VLOOKUP(K430,ChangeLog!L:N,3,FALSE),"")</f>
        <v>Velký koberec</v>
      </c>
      <c r="M430" s="6" t="s">
        <v>2007</v>
      </c>
      <c r="N430" s="6" t="s">
        <v>2914</v>
      </c>
      <c r="R430" s="6" t="s">
        <v>1914</v>
      </c>
      <c r="S430" s="6" t="s">
        <v>1894</v>
      </c>
      <c r="T430" s="6" t="s">
        <v>2764</v>
      </c>
      <c r="U430" s="6" t="s">
        <v>2698</v>
      </c>
      <c r="V430" s="6" t="s">
        <v>2810</v>
      </c>
      <c r="W430" s="6" t="s">
        <v>2863</v>
      </c>
    </row>
    <row r="431" spans="1:23" ht="60" customHeight="1" x14ac:dyDescent="0.3">
      <c r="A431" s="3" t="s">
        <v>824</v>
      </c>
      <c r="B431" s="4">
        <v>8594013156394</v>
      </c>
      <c r="C431" s="10" t="s">
        <v>2587</v>
      </c>
      <c r="D431" s="6" t="s">
        <v>1034</v>
      </c>
      <c r="E431" s="6" t="s">
        <v>1755</v>
      </c>
      <c r="F431" s="3" t="s">
        <v>1804</v>
      </c>
      <c r="G431" s="6" t="s">
        <v>1780</v>
      </c>
      <c r="H431" s="6" t="str">
        <f t="shared" si="6"/>
        <v>Bath mats - GRUND 2019 new</v>
      </c>
      <c r="J431" s="15" t="s">
        <v>3026</v>
      </c>
      <c r="K431" s="6" t="str">
        <f>IFERROR(VLOOKUP(J431*1,ChangeLog!K:L,2,FALSE),"")</f>
        <v>Ovál s oblými rohy</v>
      </c>
      <c r="L431" s="6" t="str">
        <f>IFERROR(VLOOKUP(K431,ChangeLog!L:N,3,FALSE),"")</f>
        <v>Velký koberec</v>
      </c>
      <c r="M431" s="6" t="s">
        <v>2007</v>
      </c>
      <c r="N431" s="6" t="s">
        <v>2914</v>
      </c>
      <c r="R431" s="6" t="s">
        <v>1898</v>
      </c>
      <c r="S431" s="6" t="s">
        <v>1894</v>
      </c>
      <c r="T431" s="6" t="s">
        <v>2764</v>
      </c>
      <c r="U431" s="6" t="s">
        <v>2698</v>
      </c>
      <c r="V431" s="6" t="s">
        <v>2810</v>
      </c>
      <c r="W431" s="6" t="s">
        <v>2863</v>
      </c>
    </row>
    <row r="432" spans="1:23" ht="60" customHeight="1" x14ac:dyDescent="0.3">
      <c r="A432" s="3" t="s">
        <v>825</v>
      </c>
      <c r="B432" s="4">
        <v>8594013156400</v>
      </c>
      <c r="C432" s="10" t="s">
        <v>2587</v>
      </c>
      <c r="D432" s="6" t="s">
        <v>1035</v>
      </c>
      <c r="E432" s="6" t="s">
        <v>1755</v>
      </c>
      <c r="F432" s="3" t="s">
        <v>1804</v>
      </c>
      <c r="G432" s="6" t="s">
        <v>1780</v>
      </c>
      <c r="H432" s="6" t="str">
        <f t="shared" si="6"/>
        <v>Bath mats - GRUND 2019 new</v>
      </c>
      <c r="J432" s="15" t="s">
        <v>3026</v>
      </c>
      <c r="K432" s="6" t="str">
        <f>IFERROR(VLOOKUP(J432*1,ChangeLog!K:L,2,FALSE),"")</f>
        <v>Ovál s oblými rohy</v>
      </c>
      <c r="L432" s="6" t="str">
        <f>IFERROR(VLOOKUP(K432,ChangeLog!L:N,3,FALSE),"")</f>
        <v>Velký koberec</v>
      </c>
      <c r="M432" s="6" t="s">
        <v>2007</v>
      </c>
      <c r="N432" s="6" t="s">
        <v>2914</v>
      </c>
      <c r="R432" s="6" t="s">
        <v>1899</v>
      </c>
      <c r="S432" s="6" t="s">
        <v>1894</v>
      </c>
      <c r="T432" s="6" t="s">
        <v>2764</v>
      </c>
      <c r="U432" s="6" t="s">
        <v>2698</v>
      </c>
      <c r="V432" s="6" t="s">
        <v>2810</v>
      </c>
      <c r="W432" s="6" t="s">
        <v>2863</v>
      </c>
    </row>
    <row r="433" spans="1:23" ht="60" customHeight="1" x14ac:dyDescent="0.3">
      <c r="A433" s="3" t="s">
        <v>826</v>
      </c>
      <c r="B433" s="4">
        <v>8594013156417</v>
      </c>
      <c r="C433" s="10" t="s">
        <v>2587</v>
      </c>
      <c r="D433" s="6" t="s">
        <v>1036</v>
      </c>
      <c r="E433" s="6" t="s">
        <v>1755</v>
      </c>
      <c r="F433" s="3" t="s">
        <v>1804</v>
      </c>
      <c r="G433" s="6" t="s">
        <v>1780</v>
      </c>
      <c r="H433" s="6" t="str">
        <f t="shared" si="6"/>
        <v>Bath mats - GRUND 2019 new</v>
      </c>
      <c r="J433" s="15" t="s">
        <v>3026</v>
      </c>
      <c r="K433" s="6" t="str">
        <f>IFERROR(VLOOKUP(J433*1,ChangeLog!K:L,2,FALSE),"")</f>
        <v>Ovál s oblými rohy</v>
      </c>
      <c r="L433" s="6" t="str">
        <f>IFERROR(VLOOKUP(K433,ChangeLog!L:N,3,FALSE),"")</f>
        <v>Velký koberec</v>
      </c>
      <c r="M433" s="6" t="s">
        <v>2007</v>
      </c>
      <c r="N433" s="6" t="s">
        <v>2914</v>
      </c>
      <c r="R433" s="6" t="s">
        <v>1901</v>
      </c>
      <c r="S433" s="6" t="s">
        <v>1894</v>
      </c>
      <c r="T433" s="6" t="s">
        <v>2764</v>
      </c>
      <c r="U433" s="6" t="s">
        <v>2698</v>
      </c>
      <c r="V433" s="6" t="s">
        <v>2810</v>
      </c>
      <c r="W433" s="6" t="s">
        <v>2863</v>
      </c>
    </row>
    <row r="434" spans="1:23" ht="60" customHeight="1" x14ac:dyDescent="0.3">
      <c r="A434" s="3" t="s">
        <v>827</v>
      </c>
      <c r="B434" s="4">
        <v>8594013156424</v>
      </c>
      <c r="C434" s="10" t="s">
        <v>2587</v>
      </c>
      <c r="D434" s="6" t="s">
        <v>2421</v>
      </c>
      <c r="E434" s="6" t="s">
        <v>1755</v>
      </c>
      <c r="F434" s="3" t="s">
        <v>1804</v>
      </c>
      <c r="G434" s="6" t="s">
        <v>1780</v>
      </c>
      <c r="H434" s="6" t="str">
        <f t="shared" si="6"/>
        <v>Bath mats - GRUND 2019 new</v>
      </c>
      <c r="J434" s="15" t="s">
        <v>3022</v>
      </c>
      <c r="K434" s="6" t="str">
        <f>IFERROR(VLOOKUP(J434*1,ChangeLog!K:L,2,FALSE),"")</f>
        <v>Víko</v>
      </c>
      <c r="L434" s="6" t="str">
        <f>IFERROR(VLOOKUP(K434,ChangeLog!L:N,3,FALSE),"")</f>
        <v>Na víko od WC</v>
      </c>
      <c r="M434" s="6" t="s">
        <v>2006</v>
      </c>
      <c r="N434" s="6" t="s">
        <v>2915</v>
      </c>
      <c r="R434" s="6" t="s">
        <v>1900</v>
      </c>
      <c r="S434" s="6" t="s">
        <v>1953</v>
      </c>
      <c r="T434" s="6" t="s">
        <v>1953</v>
      </c>
      <c r="U434" s="6" t="s">
        <v>1953</v>
      </c>
      <c r="V434" s="6" t="s">
        <v>2818</v>
      </c>
      <c r="W434" s="6" t="s">
        <v>1953</v>
      </c>
    </row>
    <row r="435" spans="1:23" ht="60" customHeight="1" x14ac:dyDescent="0.3">
      <c r="A435" s="3" t="s">
        <v>828</v>
      </c>
      <c r="B435" s="4">
        <v>8594013156431</v>
      </c>
      <c r="C435" s="10" t="s">
        <v>2587</v>
      </c>
      <c r="D435" s="6" t="s">
        <v>2047</v>
      </c>
      <c r="E435" s="6" t="s">
        <v>1755</v>
      </c>
      <c r="F435" s="3" t="s">
        <v>1804</v>
      </c>
      <c r="G435" s="6" t="s">
        <v>1780</v>
      </c>
      <c r="H435" s="6" t="str">
        <f t="shared" si="6"/>
        <v>Bath mats - GRUND 2019 new</v>
      </c>
      <c r="J435" s="15" t="s">
        <v>3024</v>
      </c>
      <c r="K435" s="6" t="str">
        <f>IFERROR(VLOOKUP(J435*1,ChangeLog!K:L,2,FALSE),"")</f>
        <v>WC s oblými hranami</v>
      </c>
      <c r="L435" s="6" t="str">
        <f>IFERROR(VLOOKUP(K435,ChangeLog!L:N,3,FALSE),"")</f>
        <v>S výřezem pro WC</v>
      </c>
      <c r="M435" s="6" t="s">
        <v>2008</v>
      </c>
      <c r="N435" s="6" t="s">
        <v>2916</v>
      </c>
      <c r="R435" s="6" t="s">
        <v>1897</v>
      </c>
      <c r="S435" s="6" t="s">
        <v>1953</v>
      </c>
      <c r="T435" s="6" t="s">
        <v>1953</v>
      </c>
      <c r="U435" s="6" t="s">
        <v>1953</v>
      </c>
      <c r="V435" s="6" t="s">
        <v>2818</v>
      </c>
      <c r="W435" s="6" t="s">
        <v>1953</v>
      </c>
    </row>
    <row r="436" spans="1:23" ht="60" customHeight="1" x14ac:dyDescent="0.3">
      <c r="A436" s="3" t="s">
        <v>829</v>
      </c>
      <c r="B436" s="4">
        <v>8594013156448</v>
      </c>
      <c r="C436" s="10" t="s">
        <v>2587</v>
      </c>
      <c r="D436" s="6" t="s">
        <v>2209</v>
      </c>
      <c r="E436" s="6" t="s">
        <v>1755</v>
      </c>
      <c r="F436" s="3" t="s">
        <v>1804</v>
      </c>
      <c r="G436" s="6" t="s">
        <v>1780</v>
      </c>
      <c r="H436" s="6" t="str">
        <f t="shared" si="6"/>
        <v>Bath mats - GRUND 2019 new</v>
      </c>
      <c r="J436" s="15" t="s">
        <v>3025</v>
      </c>
      <c r="K436" s="6" t="str">
        <f>IFERROR(VLOOKUP(J436*1,ChangeLog!K:L,2,FALSE),"")</f>
        <v>Bidet s oblými rohy</v>
      </c>
      <c r="L436" s="6" t="str">
        <f>IFERROR(VLOOKUP(K436,ChangeLog!L:N,3,FALSE),"")</f>
        <v>Malý koberec</v>
      </c>
      <c r="M436" s="6" t="s">
        <v>2010</v>
      </c>
      <c r="R436" s="6" t="s">
        <v>1897</v>
      </c>
      <c r="S436" s="6" t="s">
        <v>1953</v>
      </c>
      <c r="T436" s="6" t="s">
        <v>1953</v>
      </c>
      <c r="U436" s="6" t="s">
        <v>1953</v>
      </c>
      <c r="V436" s="6" t="s">
        <v>2818</v>
      </c>
      <c r="W436" s="6" t="s">
        <v>1953</v>
      </c>
    </row>
    <row r="437" spans="1:23" ht="60" customHeight="1" x14ac:dyDescent="0.3">
      <c r="A437" s="3" t="s">
        <v>830</v>
      </c>
      <c r="B437" s="4">
        <v>8594013156455</v>
      </c>
      <c r="C437" s="10" t="s">
        <v>2587</v>
      </c>
      <c r="D437" s="6" t="s">
        <v>1037</v>
      </c>
      <c r="E437" s="6" t="s">
        <v>1755</v>
      </c>
      <c r="F437" s="3" t="s">
        <v>1804</v>
      </c>
      <c r="G437" s="6" t="s">
        <v>1780</v>
      </c>
      <c r="H437" s="6" t="str">
        <f t="shared" si="6"/>
        <v>Bath mats - GRUND 2019 new</v>
      </c>
      <c r="J437" s="15" t="s">
        <v>3026</v>
      </c>
      <c r="K437" s="6" t="str">
        <f>IFERROR(VLOOKUP(J437*1,ChangeLog!K:L,2,FALSE),"")</f>
        <v>Ovál s oblými rohy</v>
      </c>
      <c r="L437" s="6" t="str">
        <f>IFERROR(VLOOKUP(K437,ChangeLog!L:N,3,FALSE),"")</f>
        <v>Velký koberec</v>
      </c>
      <c r="M437" s="6" t="s">
        <v>2007</v>
      </c>
      <c r="N437" s="6" t="s">
        <v>2914</v>
      </c>
      <c r="R437" s="6" t="s">
        <v>1904</v>
      </c>
      <c r="S437" s="6" t="s">
        <v>1953</v>
      </c>
      <c r="T437" s="6" t="s">
        <v>1953</v>
      </c>
      <c r="U437" s="6" t="s">
        <v>1953</v>
      </c>
      <c r="V437" s="6" t="s">
        <v>2818</v>
      </c>
      <c r="W437" s="6" t="s">
        <v>1953</v>
      </c>
    </row>
    <row r="438" spans="1:23" ht="60" customHeight="1" x14ac:dyDescent="0.3">
      <c r="A438" s="3" t="s">
        <v>831</v>
      </c>
      <c r="B438" s="4">
        <v>8594013156462</v>
      </c>
      <c r="C438" s="10" t="s">
        <v>2587</v>
      </c>
      <c r="D438" s="6" t="s">
        <v>1038</v>
      </c>
      <c r="E438" s="6" t="s">
        <v>1755</v>
      </c>
      <c r="F438" s="3" t="s">
        <v>1804</v>
      </c>
      <c r="G438" s="6" t="s">
        <v>1780</v>
      </c>
      <c r="H438" s="6" t="str">
        <f t="shared" si="6"/>
        <v>Bath mats - GRUND 2019 new</v>
      </c>
      <c r="J438" s="15" t="s">
        <v>3026</v>
      </c>
      <c r="K438" s="6" t="str">
        <f>IFERROR(VLOOKUP(J438*1,ChangeLog!K:L,2,FALSE),"")</f>
        <v>Ovál s oblými rohy</v>
      </c>
      <c r="L438" s="6" t="str">
        <f>IFERROR(VLOOKUP(K438,ChangeLog!L:N,3,FALSE),"")</f>
        <v>Velký koberec</v>
      </c>
      <c r="M438" s="6" t="s">
        <v>2007</v>
      </c>
      <c r="N438" s="6" t="s">
        <v>2914</v>
      </c>
      <c r="R438" s="6" t="s">
        <v>1914</v>
      </c>
      <c r="S438" s="6" t="s">
        <v>1953</v>
      </c>
      <c r="T438" s="6" t="s">
        <v>1953</v>
      </c>
      <c r="U438" s="6" t="s">
        <v>1953</v>
      </c>
      <c r="V438" s="6" t="s">
        <v>2818</v>
      </c>
      <c r="W438" s="6" t="s">
        <v>1953</v>
      </c>
    </row>
    <row r="439" spans="1:23" ht="60" customHeight="1" x14ac:dyDescent="0.3">
      <c r="A439" s="3" t="s">
        <v>832</v>
      </c>
      <c r="B439" s="4">
        <v>8594013156479</v>
      </c>
      <c r="C439" s="10" t="s">
        <v>2587</v>
      </c>
      <c r="D439" s="6" t="s">
        <v>1039</v>
      </c>
      <c r="E439" s="6" t="s">
        <v>1755</v>
      </c>
      <c r="F439" s="3" t="s">
        <v>1804</v>
      </c>
      <c r="G439" s="6" t="s">
        <v>1780</v>
      </c>
      <c r="H439" s="6" t="str">
        <f t="shared" si="6"/>
        <v>Bath mats - GRUND 2019 new</v>
      </c>
      <c r="J439" s="15" t="s">
        <v>3026</v>
      </c>
      <c r="K439" s="6" t="str">
        <f>IFERROR(VLOOKUP(J439*1,ChangeLog!K:L,2,FALSE),"")</f>
        <v>Ovál s oblými rohy</v>
      </c>
      <c r="L439" s="6" t="str">
        <f>IFERROR(VLOOKUP(K439,ChangeLog!L:N,3,FALSE),"")</f>
        <v>Velký koberec</v>
      </c>
      <c r="M439" s="6" t="s">
        <v>2007</v>
      </c>
      <c r="N439" s="6" t="s">
        <v>2914</v>
      </c>
      <c r="R439" s="6" t="s">
        <v>1898</v>
      </c>
      <c r="S439" s="6" t="s">
        <v>1953</v>
      </c>
      <c r="T439" s="6" t="s">
        <v>1953</v>
      </c>
      <c r="U439" s="6" t="s">
        <v>1953</v>
      </c>
      <c r="V439" s="6" t="s">
        <v>2818</v>
      </c>
      <c r="W439" s="6" t="s">
        <v>1953</v>
      </c>
    </row>
    <row r="440" spans="1:23" ht="60" customHeight="1" x14ac:dyDescent="0.3">
      <c r="A440" s="3" t="s">
        <v>833</v>
      </c>
      <c r="B440" s="4">
        <v>8594013156486</v>
      </c>
      <c r="C440" s="10" t="s">
        <v>2587</v>
      </c>
      <c r="D440" s="6" t="s">
        <v>1040</v>
      </c>
      <c r="E440" s="6" t="s">
        <v>1755</v>
      </c>
      <c r="F440" s="3" t="s">
        <v>1804</v>
      </c>
      <c r="G440" s="6" t="s">
        <v>1780</v>
      </c>
      <c r="H440" s="6" t="str">
        <f t="shared" si="6"/>
        <v>Bath mats - GRUND 2019 new</v>
      </c>
      <c r="J440" s="15" t="s">
        <v>3026</v>
      </c>
      <c r="K440" s="6" t="str">
        <f>IFERROR(VLOOKUP(J440*1,ChangeLog!K:L,2,FALSE),"")</f>
        <v>Ovál s oblými rohy</v>
      </c>
      <c r="L440" s="6" t="str">
        <f>IFERROR(VLOOKUP(K440,ChangeLog!L:N,3,FALSE),"")</f>
        <v>Velký koberec</v>
      </c>
      <c r="M440" s="6" t="s">
        <v>2007</v>
      </c>
      <c r="N440" s="6" t="s">
        <v>2914</v>
      </c>
      <c r="R440" s="6" t="s">
        <v>1899</v>
      </c>
      <c r="S440" s="6" t="s">
        <v>1953</v>
      </c>
      <c r="T440" s="6" t="s">
        <v>1953</v>
      </c>
      <c r="U440" s="6" t="s">
        <v>1953</v>
      </c>
      <c r="V440" s="6" t="s">
        <v>2818</v>
      </c>
      <c r="W440" s="6" t="s">
        <v>1953</v>
      </c>
    </row>
    <row r="441" spans="1:23" ht="60" customHeight="1" x14ac:dyDescent="0.3">
      <c r="A441" s="3" t="s">
        <v>834</v>
      </c>
      <c r="B441" s="4">
        <v>8594013156493</v>
      </c>
      <c r="C441" s="10" t="s">
        <v>2587</v>
      </c>
      <c r="D441" s="6" t="s">
        <v>1041</v>
      </c>
      <c r="E441" s="6" t="s">
        <v>1755</v>
      </c>
      <c r="F441" s="3" t="s">
        <v>1804</v>
      </c>
      <c r="G441" s="6" t="s">
        <v>1780</v>
      </c>
      <c r="H441" s="6" t="str">
        <f t="shared" si="6"/>
        <v>Bath mats - GRUND 2019 new</v>
      </c>
      <c r="J441" s="15" t="s">
        <v>3026</v>
      </c>
      <c r="K441" s="6" t="str">
        <f>IFERROR(VLOOKUP(J441*1,ChangeLog!K:L,2,FALSE),"")</f>
        <v>Ovál s oblými rohy</v>
      </c>
      <c r="L441" s="6" t="str">
        <f>IFERROR(VLOOKUP(K441,ChangeLog!L:N,3,FALSE),"")</f>
        <v>Velký koberec</v>
      </c>
      <c r="M441" s="6" t="s">
        <v>2007</v>
      </c>
      <c r="N441" s="6" t="s">
        <v>2914</v>
      </c>
      <c r="R441" s="6" t="s">
        <v>1901</v>
      </c>
      <c r="S441" s="6" t="s">
        <v>1953</v>
      </c>
      <c r="T441" s="6" t="s">
        <v>1953</v>
      </c>
      <c r="U441" s="6" t="s">
        <v>1953</v>
      </c>
      <c r="V441" s="6" t="s">
        <v>2818</v>
      </c>
      <c r="W441" s="6" t="s">
        <v>1953</v>
      </c>
    </row>
    <row r="442" spans="1:23" ht="60" customHeight="1" x14ac:dyDescent="0.3">
      <c r="A442" s="3" t="s">
        <v>835</v>
      </c>
      <c r="B442" s="4">
        <v>8594013156509</v>
      </c>
      <c r="C442" s="10" t="s">
        <v>2587</v>
      </c>
      <c r="D442" s="6" t="s">
        <v>2422</v>
      </c>
      <c r="E442" s="6" t="s">
        <v>1755</v>
      </c>
      <c r="F442" s="3" t="s">
        <v>1804</v>
      </c>
      <c r="G442" s="6" t="s">
        <v>1780</v>
      </c>
      <c r="H442" s="6" t="str">
        <f t="shared" si="6"/>
        <v>Bath mats - GRUND 2019 new</v>
      </c>
      <c r="J442" s="15" t="s">
        <v>3022</v>
      </c>
      <c r="K442" s="6" t="str">
        <f>IFERROR(VLOOKUP(J442*1,ChangeLog!K:L,2,FALSE),"")</f>
        <v>Víko</v>
      </c>
      <c r="L442" s="6" t="str">
        <f>IFERROR(VLOOKUP(K442,ChangeLog!L:N,3,FALSE),"")</f>
        <v>Na víko od WC</v>
      </c>
      <c r="M442" s="6" t="s">
        <v>2006</v>
      </c>
      <c r="N442" s="6" t="s">
        <v>2915</v>
      </c>
      <c r="R442" s="6" t="s">
        <v>1900</v>
      </c>
      <c r="S442" s="6" t="s">
        <v>1893</v>
      </c>
      <c r="T442" s="6" t="s">
        <v>2775</v>
      </c>
      <c r="U442" s="6" t="s">
        <v>2719</v>
      </c>
      <c r="V442" s="6" t="s">
        <v>2831</v>
      </c>
      <c r="W442" s="6" t="s">
        <v>2876</v>
      </c>
    </row>
    <row r="443" spans="1:23" ht="60" customHeight="1" x14ac:dyDescent="0.3">
      <c r="A443" s="3" t="s">
        <v>836</v>
      </c>
      <c r="B443" s="4">
        <v>8594013156516</v>
      </c>
      <c r="C443" s="10" t="s">
        <v>2587</v>
      </c>
      <c r="D443" s="6" t="s">
        <v>2048</v>
      </c>
      <c r="E443" s="6" t="s">
        <v>1755</v>
      </c>
      <c r="F443" s="3" t="s">
        <v>1804</v>
      </c>
      <c r="G443" s="6" t="s">
        <v>1780</v>
      </c>
      <c r="H443" s="6" t="str">
        <f t="shared" si="6"/>
        <v>Bath mats - GRUND 2019 new</v>
      </c>
      <c r="J443" s="15" t="s">
        <v>3024</v>
      </c>
      <c r="K443" s="6" t="str">
        <f>IFERROR(VLOOKUP(J443*1,ChangeLog!K:L,2,FALSE),"")</f>
        <v>WC s oblými hranami</v>
      </c>
      <c r="L443" s="6" t="str">
        <f>IFERROR(VLOOKUP(K443,ChangeLog!L:N,3,FALSE),"")</f>
        <v>S výřezem pro WC</v>
      </c>
      <c r="M443" s="6" t="s">
        <v>2008</v>
      </c>
      <c r="N443" s="6" t="s">
        <v>2916</v>
      </c>
      <c r="R443" s="6" t="s">
        <v>1897</v>
      </c>
      <c r="S443" s="6" t="s">
        <v>1893</v>
      </c>
      <c r="T443" s="6" t="s">
        <v>2775</v>
      </c>
      <c r="U443" s="6" t="s">
        <v>2719</v>
      </c>
      <c r="V443" s="6" t="s">
        <v>2831</v>
      </c>
      <c r="W443" s="6" t="s">
        <v>2876</v>
      </c>
    </row>
    <row r="444" spans="1:23" ht="60" customHeight="1" x14ac:dyDescent="0.3">
      <c r="A444" s="3" t="s">
        <v>837</v>
      </c>
      <c r="B444" s="4">
        <v>8594013156523</v>
      </c>
      <c r="C444" s="10" t="s">
        <v>2587</v>
      </c>
      <c r="D444" s="6" t="s">
        <v>2210</v>
      </c>
      <c r="E444" s="6" t="s">
        <v>1755</v>
      </c>
      <c r="F444" s="3" t="s">
        <v>1804</v>
      </c>
      <c r="G444" s="6" t="s">
        <v>1780</v>
      </c>
      <c r="H444" s="6" t="str">
        <f t="shared" si="6"/>
        <v>Bath mats - GRUND 2019 new</v>
      </c>
      <c r="J444" s="15" t="s">
        <v>3025</v>
      </c>
      <c r="K444" s="6" t="str">
        <f>IFERROR(VLOOKUP(J444*1,ChangeLog!K:L,2,FALSE),"")</f>
        <v>Bidet s oblými rohy</v>
      </c>
      <c r="L444" s="6" t="str">
        <f>IFERROR(VLOOKUP(K444,ChangeLog!L:N,3,FALSE),"")</f>
        <v>Malý koberec</v>
      </c>
      <c r="M444" s="6" t="s">
        <v>2010</v>
      </c>
      <c r="R444" s="6" t="s">
        <v>1897</v>
      </c>
      <c r="S444" s="6" t="s">
        <v>1893</v>
      </c>
      <c r="T444" s="6" t="s">
        <v>2775</v>
      </c>
      <c r="U444" s="6" t="s">
        <v>2719</v>
      </c>
      <c r="V444" s="6" t="s">
        <v>2831</v>
      </c>
      <c r="W444" s="6" t="s">
        <v>2876</v>
      </c>
    </row>
    <row r="445" spans="1:23" ht="60" customHeight="1" x14ac:dyDescent="0.3">
      <c r="A445" s="3" t="s">
        <v>838</v>
      </c>
      <c r="B445" s="4">
        <v>8594013156530</v>
      </c>
      <c r="C445" s="10" t="s">
        <v>2587</v>
      </c>
      <c r="D445" s="6" t="s">
        <v>1042</v>
      </c>
      <c r="E445" s="6" t="s">
        <v>1755</v>
      </c>
      <c r="F445" s="3" t="s">
        <v>1804</v>
      </c>
      <c r="G445" s="6" t="s">
        <v>1780</v>
      </c>
      <c r="H445" s="6" t="str">
        <f t="shared" si="6"/>
        <v>Bath mats - GRUND 2019 new</v>
      </c>
      <c r="J445" s="15" t="s">
        <v>3026</v>
      </c>
      <c r="K445" s="6" t="str">
        <f>IFERROR(VLOOKUP(J445*1,ChangeLog!K:L,2,FALSE),"")</f>
        <v>Ovál s oblými rohy</v>
      </c>
      <c r="L445" s="6" t="str">
        <f>IFERROR(VLOOKUP(K445,ChangeLog!L:N,3,FALSE),"")</f>
        <v>Velký koberec</v>
      </c>
      <c r="M445" s="6" t="s">
        <v>2007</v>
      </c>
      <c r="N445" s="6" t="s">
        <v>2914</v>
      </c>
      <c r="R445" s="6" t="s">
        <v>1904</v>
      </c>
      <c r="S445" s="6" t="s">
        <v>1893</v>
      </c>
      <c r="T445" s="6" t="s">
        <v>2775</v>
      </c>
      <c r="U445" s="6" t="s">
        <v>2719</v>
      </c>
      <c r="V445" s="6" t="s">
        <v>2831</v>
      </c>
      <c r="W445" s="6" t="s">
        <v>2876</v>
      </c>
    </row>
    <row r="446" spans="1:23" ht="60" customHeight="1" x14ac:dyDescent="0.3">
      <c r="A446" s="3" t="s">
        <v>839</v>
      </c>
      <c r="B446" s="4">
        <v>8594013156547</v>
      </c>
      <c r="C446" s="10" t="s">
        <v>2587</v>
      </c>
      <c r="D446" s="6" t="s">
        <v>1043</v>
      </c>
      <c r="E446" s="6" t="s">
        <v>1755</v>
      </c>
      <c r="F446" s="3" t="s">
        <v>1804</v>
      </c>
      <c r="G446" s="6" t="s">
        <v>1780</v>
      </c>
      <c r="H446" s="6" t="str">
        <f t="shared" si="6"/>
        <v>Bath mats - GRUND 2019 new</v>
      </c>
      <c r="J446" s="15" t="s">
        <v>3026</v>
      </c>
      <c r="K446" s="6" t="str">
        <f>IFERROR(VLOOKUP(J446*1,ChangeLog!K:L,2,FALSE),"")</f>
        <v>Ovál s oblými rohy</v>
      </c>
      <c r="L446" s="6" t="str">
        <f>IFERROR(VLOOKUP(K446,ChangeLog!L:N,3,FALSE),"")</f>
        <v>Velký koberec</v>
      </c>
      <c r="M446" s="6" t="s">
        <v>2007</v>
      </c>
      <c r="N446" s="6" t="s">
        <v>2914</v>
      </c>
      <c r="R446" s="6" t="s">
        <v>1914</v>
      </c>
      <c r="S446" s="6" t="s">
        <v>1893</v>
      </c>
      <c r="T446" s="6" t="s">
        <v>2775</v>
      </c>
      <c r="U446" s="6" t="s">
        <v>2719</v>
      </c>
      <c r="V446" s="6" t="s">
        <v>2831</v>
      </c>
      <c r="W446" s="6" t="s">
        <v>2876</v>
      </c>
    </row>
    <row r="447" spans="1:23" ht="60" customHeight="1" x14ac:dyDescent="0.3">
      <c r="A447" s="3" t="s">
        <v>840</v>
      </c>
      <c r="B447" s="4">
        <v>8594013156554</v>
      </c>
      <c r="C447" s="10" t="s">
        <v>2587</v>
      </c>
      <c r="D447" s="6" t="s">
        <v>1044</v>
      </c>
      <c r="E447" s="6" t="s">
        <v>1755</v>
      </c>
      <c r="F447" s="3" t="s">
        <v>1804</v>
      </c>
      <c r="G447" s="6" t="s">
        <v>1780</v>
      </c>
      <c r="H447" s="6" t="str">
        <f t="shared" si="6"/>
        <v>Bath mats - GRUND 2019 new</v>
      </c>
      <c r="J447" s="15" t="s">
        <v>3026</v>
      </c>
      <c r="K447" s="6" t="str">
        <f>IFERROR(VLOOKUP(J447*1,ChangeLog!K:L,2,FALSE),"")</f>
        <v>Ovál s oblými rohy</v>
      </c>
      <c r="L447" s="6" t="str">
        <f>IFERROR(VLOOKUP(K447,ChangeLog!L:N,3,FALSE),"")</f>
        <v>Velký koberec</v>
      </c>
      <c r="M447" s="6" t="s">
        <v>2007</v>
      </c>
      <c r="N447" s="6" t="s">
        <v>2914</v>
      </c>
      <c r="R447" s="6" t="s">
        <v>1898</v>
      </c>
      <c r="S447" s="6" t="s">
        <v>1893</v>
      </c>
      <c r="T447" s="6" t="s">
        <v>2775</v>
      </c>
      <c r="U447" s="6" t="s">
        <v>2719</v>
      </c>
      <c r="V447" s="6" t="s">
        <v>2831</v>
      </c>
      <c r="W447" s="6" t="s">
        <v>2876</v>
      </c>
    </row>
    <row r="448" spans="1:23" ht="60" customHeight="1" x14ac:dyDescent="0.3">
      <c r="A448" s="3" t="s">
        <v>841</v>
      </c>
      <c r="B448" s="4">
        <v>8594013156561</v>
      </c>
      <c r="C448" s="10" t="s">
        <v>2587</v>
      </c>
      <c r="D448" s="6" t="s">
        <v>1045</v>
      </c>
      <c r="E448" s="6" t="s">
        <v>1755</v>
      </c>
      <c r="F448" s="3" t="s">
        <v>1804</v>
      </c>
      <c r="G448" s="6" t="s">
        <v>1780</v>
      </c>
      <c r="H448" s="6" t="str">
        <f t="shared" si="6"/>
        <v>Bath mats - GRUND 2019 new</v>
      </c>
      <c r="J448" s="15" t="s">
        <v>3026</v>
      </c>
      <c r="K448" s="6" t="str">
        <f>IFERROR(VLOOKUP(J448*1,ChangeLog!K:L,2,FALSE),"")</f>
        <v>Ovál s oblými rohy</v>
      </c>
      <c r="L448" s="6" t="str">
        <f>IFERROR(VLOOKUP(K448,ChangeLog!L:N,3,FALSE),"")</f>
        <v>Velký koberec</v>
      </c>
      <c r="M448" s="6" t="s">
        <v>2007</v>
      </c>
      <c r="N448" s="6" t="s">
        <v>2914</v>
      </c>
      <c r="R448" s="6" t="s">
        <v>1899</v>
      </c>
      <c r="S448" s="6" t="s">
        <v>1893</v>
      </c>
      <c r="T448" s="6" t="s">
        <v>2775</v>
      </c>
      <c r="U448" s="6" t="s">
        <v>2719</v>
      </c>
      <c r="V448" s="6" t="s">
        <v>2831</v>
      </c>
      <c r="W448" s="6" t="s">
        <v>2876</v>
      </c>
    </row>
    <row r="449" spans="1:23" ht="60" customHeight="1" x14ac:dyDescent="0.3">
      <c r="A449" s="3" t="s">
        <v>842</v>
      </c>
      <c r="B449" s="4">
        <v>8594013156578</v>
      </c>
      <c r="C449" s="10" t="s">
        <v>2587</v>
      </c>
      <c r="D449" s="6" t="s">
        <v>1046</v>
      </c>
      <c r="E449" s="6" t="s">
        <v>1755</v>
      </c>
      <c r="F449" s="3" t="s">
        <v>1804</v>
      </c>
      <c r="G449" s="6" t="s">
        <v>1780</v>
      </c>
      <c r="H449" s="6" t="str">
        <f t="shared" si="6"/>
        <v>Bath mats - GRUND 2019 new</v>
      </c>
      <c r="J449" s="15" t="s">
        <v>3026</v>
      </c>
      <c r="K449" s="6" t="str">
        <f>IFERROR(VLOOKUP(J449*1,ChangeLog!K:L,2,FALSE),"")</f>
        <v>Ovál s oblými rohy</v>
      </c>
      <c r="L449" s="6" t="str">
        <f>IFERROR(VLOOKUP(K449,ChangeLog!L:N,3,FALSE),"")</f>
        <v>Velký koberec</v>
      </c>
      <c r="M449" s="6" t="s">
        <v>2007</v>
      </c>
      <c r="N449" s="6" t="s">
        <v>2914</v>
      </c>
      <c r="R449" s="6" t="s">
        <v>1901</v>
      </c>
      <c r="S449" s="6" t="s">
        <v>1893</v>
      </c>
      <c r="T449" s="6" t="s">
        <v>2775</v>
      </c>
      <c r="U449" s="6" t="s">
        <v>2719</v>
      </c>
      <c r="V449" s="6" t="s">
        <v>2831</v>
      </c>
      <c r="W449" s="6" t="s">
        <v>2876</v>
      </c>
    </row>
    <row r="450" spans="1:23" ht="60" customHeight="1" x14ac:dyDescent="0.3">
      <c r="A450" s="3" t="s">
        <v>843</v>
      </c>
      <c r="B450" s="4">
        <v>8594013157100</v>
      </c>
      <c r="C450" s="10" t="s">
        <v>2587</v>
      </c>
      <c r="D450" s="6" t="s">
        <v>2423</v>
      </c>
      <c r="E450" s="6" t="s">
        <v>1755</v>
      </c>
      <c r="F450" s="3" t="s">
        <v>1804</v>
      </c>
      <c r="G450" s="6" t="s">
        <v>1780</v>
      </c>
      <c r="H450" s="6" t="str">
        <f t="shared" ref="H450:H513" si="7">F450&amp;" - "&amp;G450</f>
        <v>Bath mats - GRUND 2019 new</v>
      </c>
      <c r="J450" s="15" t="s">
        <v>3022</v>
      </c>
      <c r="K450" s="6" t="str">
        <f>IFERROR(VLOOKUP(J450*1,ChangeLog!K:L,2,FALSE),"")</f>
        <v>Víko</v>
      </c>
      <c r="L450" s="6" t="str">
        <f>IFERROR(VLOOKUP(K450,ChangeLog!L:N,3,FALSE),"")</f>
        <v>Na víko od WC</v>
      </c>
      <c r="M450" s="6" t="s">
        <v>2006</v>
      </c>
      <c r="N450" s="6" t="s">
        <v>2915</v>
      </c>
      <c r="R450" s="6" t="s">
        <v>1900</v>
      </c>
      <c r="S450" s="6" t="s">
        <v>1947</v>
      </c>
      <c r="T450" s="6" t="s">
        <v>2766</v>
      </c>
      <c r="U450" s="6" t="s">
        <v>2701</v>
      </c>
      <c r="V450" s="6" t="s">
        <v>2812</v>
      </c>
      <c r="W450" s="6" t="s">
        <v>1947</v>
      </c>
    </row>
    <row r="451" spans="1:23" ht="60" customHeight="1" x14ac:dyDescent="0.3">
      <c r="A451" s="3" t="s">
        <v>844</v>
      </c>
      <c r="B451" s="4">
        <v>8594013151092</v>
      </c>
      <c r="C451" s="10" t="s">
        <v>2587</v>
      </c>
      <c r="D451" s="6" t="s">
        <v>2049</v>
      </c>
      <c r="E451" s="6" t="s">
        <v>1755</v>
      </c>
      <c r="F451" s="3" t="s">
        <v>1804</v>
      </c>
      <c r="G451" s="6" t="s">
        <v>1780</v>
      </c>
      <c r="H451" s="6" t="str">
        <f t="shared" si="7"/>
        <v>Bath mats - GRUND 2019 new</v>
      </c>
      <c r="J451" s="15" t="s">
        <v>3024</v>
      </c>
      <c r="K451" s="6" t="str">
        <f>IFERROR(VLOOKUP(J451*1,ChangeLog!K:L,2,FALSE),"")</f>
        <v>WC s oblými hranami</v>
      </c>
      <c r="L451" s="6" t="str">
        <f>IFERROR(VLOOKUP(K451,ChangeLog!L:N,3,FALSE),"")</f>
        <v>S výřezem pro WC</v>
      </c>
      <c r="M451" s="6" t="s">
        <v>2008</v>
      </c>
      <c r="N451" s="6" t="s">
        <v>2916</v>
      </c>
      <c r="R451" s="6" t="s">
        <v>1897</v>
      </c>
      <c r="S451" s="6" t="s">
        <v>1947</v>
      </c>
      <c r="T451" s="6" t="s">
        <v>2766</v>
      </c>
      <c r="U451" s="6" t="s">
        <v>2701</v>
      </c>
      <c r="V451" s="6" t="s">
        <v>2812</v>
      </c>
      <c r="W451" s="6" t="s">
        <v>1947</v>
      </c>
    </row>
    <row r="452" spans="1:23" ht="60" customHeight="1" x14ac:dyDescent="0.3">
      <c r="A452" s="3" t="s">
        <v>845</v>
      </c>
      <c r="B452" s="4">
        <v>8594013151108</v>
      </c>
      <c r="C452" s="10" t="s">
        <v>2587</v>
      </c>
      <c r="D452" s="6" t="s">
        <v>2211</v>
      </c>
      <c r="E452" s="6" t="s">
        <v>1755</v>
      </c>
      <c r="F452" s="3" t="s">
        <v>1804</v>
      </c>
      <c r="G452" s="6" t="s">
        <v>1780</v>
      </c>
      <c r="H452" s="6" t="str">
        <f t="shared" si="7"/>
        <v>Bath mats - GRUND 2019 new</v>
      </c>
      <c r="J452" s="15" t="s">
        <v>3025</v>
      </c>
      <c r="K452" s="6" t="str">
        <f>IFERROR(VLOOKUP(J452*1,ChangeLog!K:L,2,FALSE),"")</f>
        <v>Bidet s oblými rohy</v>
      </c>
      <c r="L452" s="6" t="str">
        <f>IFERROR(VLOOKUP(K452,ChangeLog!L:N,3,FALSE),"")</f>
        <v>Malý koberec</v>
      </c>
      <c r="M452" s="6" t="s">
        <v>2010</v>
      </c>
      <c r="R452" s="6" t="s">
        <v>1897</v>
      </c>
      <c r="S452" s="6" t="s">
        <v>1947</v>
      </c>
      <c r="T452" s="6" t="s">
        <v>2766</v>
      </c>
      <c r="U452" s="6" t="s">
        <v>2701</v>
      </c>
      <c r="V452" s="6" t="s">
        <v>2812</v>
      </c>
      <c r="W452" s="6" t="s">
        <v>1947</v>
      </c>
    </row>
    <row r="453" spans="1:23" ht="60" customHeight="1" x14ac:dyDescent="0.3">
      <c r="A453" s="3" t="s">
        <v>846</v>
      </c>
      <c r="B453" s="4">
        <v>8594013157117</v>
      </c>
      <c r="C453" s="10" t="s">
        <v>2587</v>
      </c>
      <c r="D453" s="6" t="s">
        <v>1047</v>
      </c>
      <c r="E453" s="6" t="s">
        <v>1755</v>
      </c>
      <c r="F453" s="3" t="s">
        <v>1804</v>
      </c>
      <c r="G453" s="6" t="s">
        <v>1780</v>
      </c>
      <c r="H453" s="6" t="str">
        <f t="shared" si="7"/>
        <v>Bath mats - GRUND 2019 new</v>
      </c>
      <c r="J453" s="15" t="s">
        <v>3026</v>
      </c>
      <c r="K453" s="6" t="str">
        <f>IFERROR(VLOOKUP(J453*1,ChangeLog!K:L,2,FALSE),"")</f>
        <v>Ovál s oblými rohy</v>
      </c>
      <c r="L453" s="6" t="str">
        <f>IFERROR(VLOOKUP(K453,ChangeLog!L:N,3,FALSE),"")</f>
        <v>Velký koberec</v>
      </c>
      <c r="M453" s="6" t="s">
        <v>2007</v>
      </c>
      <c r="N453" s="6" t="s">
        <v>2914</v>
      </c>
      <c r="R453" s="6" t="s">
        <v>1904</v>
      </c>
      <c r="S453" s="6" t="s">
        <v>1947</v>
      </c>
      <c r="T453" s="6" t="s">
        <v>2766</v>
      </c>
      <c r="U453" s="6" t="s">
        <v>2701</v>
      </c>
      <c r="V453" s="6" t="s">
        <v>2812</v>
      </c>
      <c r="W453" s="6" t="s">
        <v>1947</v>
      </c>
    </row>
    <row r="454" spans="1:23" ht="60" customHeight="1" x14ac:dyDescent="0.3">
      <c r="A454" s="3" t="s">
        <v>847</v>
      </c>
      <c r="B454" s="4">
        <v>8594013157124</v>
      </c>
      <c r="C454" s="10" t="s">
        <v>2587</v>
      </c>
      <c r="D454" s="6" t="s">
        <v>1048</v>
      </c>
      <c r="E454" s="6" t="s">
        <v>1755</v>
      </c>
      <c r="F454" s="3" t="s">
        <v>1804</v>
      </c>
      <c r="G454" s="6" t="s">
        <v>1780</v>
      </c>
      <c r="H454" s="6" t="str">
        <f t="shared" si="7"/>
        <v>Bath mats - GRUND 2019 new</v>
      </c>
      <c r="J454" s="15" t="s">
        <v>3026</v>
      </c>
      <c r="K454" s="6" t="str">
        <f>IFERROR(VLOOKUP(J454*1,ChangeLog!K:L,2,FALSE),"")</f>
        <v>Ovál s oblými rohy</v>
      </c>
      <c r="L454" s="6" t="str">
        <f>IFERROR(VLOOKUP(K454,ChangeLog!L:N,3,FALSE),"")</f>
        <v>Velký koberec</v>
      </c>
      <c r="M454" s="6" t="s">
        <v>2007</v>
      </c>
      <c r="N454" s="6" t="s">
        <v>2914</v>
      </c>
      <c r="R454" s="6" t="s">
        <v>1914</v>
      </c>
      <c r="S454" s="6" t="s">
        <v>1947</v>
      </c>
      <c r="T454" s="6" t="s">
        <v>2766</v>
      </c>
      <c r="U454" s="6" t="s">
        <v>2701</v>
      </c>
      <c r="V454" s="6" t="s">
        <v>2812</v>
      </c>
      <c r="W454" s="6" t="s">
        <v>1947</v>
      </c>
    </row>
    <row r="455" spans="1:23" ht="60" customHeight="1" x14ac:dyDescent="0.3">
      <c r="A455" s="3" t="s">
        <v>848</v>
      </c>
      <c r="B455" s="4">
        <v>8594013151115</v>
      </c>
      <c r="C455" s="10" t="s">
        <v>2587</v>
      </c>
      <c r="D455" s="6" t="s">
        <v>1049</v>
      </c>
      <c r="E455" s="6" t="s">
        <v>1755</v>
      </c>
      <c r="F455" s="3" t="s">
        <v>1804</v>
      </c>
      <c r="G455" s="6" t="s">
        <v>1780</v>
      </c>
      <c r="H455" s="6" t="str">
        <f t="shared" si="7"/>
        <v>Bath mats - GRUND 2019 new</v>
      </c>
      <c r="J455" s="15" t="s">
        <v>3026</v>
      </c>
      <c r="K455" s="6" t="str">
        <f>IFERROR(VLOOKUP(J455*1,ChangeLog!K:L,2,FALSE),"")</f>
        <v>Ovál s oblými rohy</v>
      </c>
      <c r="L455" s="6" t="str">
        <f>IFERROR(VLOOKUP(K455,ChangeLog!L:N,3,FALSE),"")</f>
        <v>Velký koberec</v>
      </c>
      <c r="M455" s="6" t="s">
        <v>2007</v>
      </c>
      <c r="N455" s="6" t="s">
        <v>2914</v>
      </c>
      <c r="R455" s="6" t="s">
        <v>1898</v>
      </c>
      <c r="S455" s="6" t="s">
        <v>1947</v>
      </c>
      <c r="T455" s="6" t="s">
        <v>2766</v>
      </c>
      <c r="U455" s="6" t="s">
        <v>2701</v>
      </c>
      <c r="V455" s="6" t="s">
        <v>2812</v>
      </c>
      <c r="W455" s="6" t="s">
        <v>1947</v>
      </c>
    </row>
    <row r="456" spans="1:23" ht="60" customHeight="1" x14ac:dyDescent="0.3">
      <c r="A456" s="3" t="s">
        <v>849</v>
      </c>
      <c r="B456" s="4">
        <v>8594013151122</v>
      </c>
      <c r="C456" s="10" t="s">
        <v>2587</v>
      </c>
      <c r="D456" s="6" t="s">
        <v>1050</v>
      </c>
      <c r="E456" s="6" t="s">
        <v>1755</v>
      </c>
      <c r="F456" s="3" t="s">
        <v>1804</v>
      </c>
      <c r="G456" s="6" t="s">
        <v>1780</v>
      </c>
      <c r="H456" s="6" t="str">
        <f t="shared" si="7"/>
        <v>Bath mats - GRUND 2019 new</v>
      </c>
      <c r="J456" s="15" t="s">
        <v>3026</v>
      </c>
      <c r="K456" s="6" t="str">
        <f>IFERROR(VLOOKUP(J456*1,ChangeLog!K:L,2,FALSE),"")</f>
        <v>Ovál s oblými rohy</v>
      </c>
      <c r="L456" s="6" t="str">
        <f>IFERROR(VLOOKUP(K456,ChangeLog!L:N,3,FALSE),"")</f>
        <v>Velký koberec</v>
      </c>
      <c r="M456" s="6" t="s">
        <v>2007</v>
      </c>
      <c r="N456" s="6" t="s">
        <v>2914</v>
      </c>
      <c r="R456" s="6" t="s">
        <v>1899</v>
      </c>
      <c r="S456" s="6" t="s">
        <v>1947</v>
      </c>
      <c r="T456" s="6" t="s">
        <v>2766</v>
      </c>
      <c r="U456" s="6" t="s">
        <v>2701</v>
      </c>
      <c r="V456" s="6" t="s">
        <v>2812</v>
      </c>
      <c r="W456" s="6" t="s">
        <v>1947</v>
      </c>
    </row>
    <row r="457" spans="1:23" ht="60" customHeight="1" x14ac:dyDescent="0.3">
      <c r="A457" s="3" t="s">
        <v>850</v>
      </c>
      <c r="B457" s="4">
        <v>8594013157131</v>
      </c>
      <c r="C457" s="10" t="s">
        <v>2587</v>
      </c>
      <c r="D457" s="6" t="s">
        <v>1051</v>
      </c>
      <c r="E457" s="6" t="s">
        <v>1755</v>
      </c>
      <c r="F457" s="3" t="s">
        <v>1804</v>
      </c>
      <c r="G457" s="6" t="s">
        <v>1780</v>
      </c>
      <c r="H457" s="6" t="str">
        <f t="shared" si="7"/>
        <v>Bath mats - GRUND 2019 new</v>
      </c>
      <c r="J457" s="15" t="s">
        <v>3026</v>
      </c>
      <c r="K457" s="6" t="str">
        <f>IFERROR(VLOOKUP(J457*1,ChangeLog!K:L,2,FALSE),"")</f>
        <v>Ovál s oblými rohy</v>
      </c>
      <c r="L457" s="6" t="str">
        <f>IFERROR(VLOOKUP(K457,ChangeLog!L:N,3,FALSE),"")</f>
        <v>Velký koberec</v>
      </c>
      <c r="M457" s="6" t="s">
        <v>2007</v>
      </c>
      <c r="N457" s="6" t="s">
        <v>2914</v>
      </c>
      <c r="R457" s="6" t="s">
        <v>1901</v>
      </c>
      <c r="S457" s="6" t="s">
        <v>1947</v>
      </c>
      <c r="T457" s="6" t="s">
        <v>2766</v>
      </c>
      <c r="U457" s="6" t="s">
        <v>2701</v>
      </c>
      <c r="V457" s="6" t="s">
        <v>2812</v>
      </c>
      <c r="W457" s="6" t="s">
        <v>1947</v>
      </c>
    </row>
    <row r="458" spans="1:23" ht="60" customHeight="1" x14ac:dyDescent="0.3">
      <c r="A458" s="3" t="s">
        <v>851</v>
      </c>
      <c r="B458" s="4">
        <v>8594013156585</v>
      </c>
      <c r="C458" s="10" t="s">
        <v>2587</v>
      </c>
      <c r="D458" s="6" t="s">
        <v>2424</v>
      </c>
      <c r="E458" s="6" t="s">
        <v>1755</v>
      </c>
      <c r="F458" s="3" t="s">
        <v>1804</v>
      </c>
      <c r="G458" s="6" t="s">
        <v>1780</v>
      </c>
      <c r="H458" s="6" t="str">
        <f t="shared" si="7"/>
        <v>Bath mats - GRUND 2019 new</v>
      </c>
      <c r="J458" s="15" t="s">
        <v>3022</v>
      </c>
      <c r="K458" s="6" t="str">
        <f>IFERROR(VLOOKUP(J458*1,ChangeLog!K:L,2,FALSE),"")</f>
        <v>Víko</v>
      </c>
      <c r="L458" s="6" t="str">
        <f>IFERROR(VLOOKUP(K458,ChangeLog!L:N,3,FALSE),"")</f>
        <v>Na víko od WC</v>
      </c>
      <c r="M458" s="6" t="s">
        <v>2006</v>
      </c>
      <c r="N458" s="6" t="s">
        <v>2915</v>
      </c>
      <c r="R458" s="6" t="s">
        <v>1900</v>
      </c>
      <c r="S458" s="6" t="s">
        <v>1966</v>
      </c>
      <c r="T458" s="6" t="s">
        <v>2003</v>
      </c>
      <c r="U458" s="6" t="s">
        <v>2720</v>
      </c>
      <c r="V458" s="6" t="s">
        <v>2003</v>
      </c>
      <c r="W458" s="6" t="s">
        <v>2877</v>
      </c>
    </row>
    <row r="459" spans="1:23" ht="60" customHeight="1" x14ac:dyDescent="0.3">
      <c r="A459" s="3" t="s">
        <v>852</v>
      </c>
      <c r="B459" s="4">
        <v>8594013156592</v>
      </c>
      <c r="C459" s="10" t="s">
        <v>2587</v>
      </c>
      <c r="D459" s="6" t="s">
        <v>2050</v>
      </c>
      <c r="E459" s="6" t="s">
        <v>1755</v>
      </c>
      <c r="F459" s="3" t="s">
        <v>1804</v>
      </c>
      <c r="G459" s="6" t="s">
        <v>1780</v>
      </c>
      <c r="H459" s="6" t="str">
        <f t="shared" si="7"/>
        <v>Bath mats - GRUND 2019 new</v>
      </c>
      <c r="J459" s="15" t="s">
        <v>3024</v>
      </c>
      <c r="K459" s="6" t="str">
        <f>IFERROR(VLOOKUP(J459*1,ChangeLog!K:L,2,FALSE),"")</f>
        <v>WC s oblými hranami</v>
      </c>
      <c r="L459" s="6" t="str">
        <f>IFERROR(VLOOKUP(K459,ChangeLog!L:N,3,FALSE),"")</f>
        <v>S výřezem pro WC</v>
      </c>
      <c r="M459" s="6" t="s">
        <v>2008</v>
      </c>
      <c r="N459" s="6" t="s">
        <v>2916</v>
      </c>
      <c r="R459" s="6" t="s">
        <v>1897</v>
      </c>
      <c r="S459" s="6" t="s">
        <v>1966</v>
      </c>
      <c r="T459" s="6" t="s">
        <v>2003</v>
      </c>
      <c r="U459" s="6" t="s">
        <v>2720</v>
      </c>
      <c r="V459" s="6" t="s">
        <v>2003</v>
      </c>
      <c r="W459" s="6" t="s">
        <v>2877</v>
      </c>
    </row>
    <row r="460" spans="1:23" ht="60" customHeight="1" x14ac:dyDescent="0.3">
      <c r="A460" s="3" t="s">
        <v>853</v>
      </c>
      <c r="B460" s="4">
        <v>8594013156608</v>
      </c>
      <c r="C460" s="10" t="s">
        <v>2587</v>
      </c>
      <c r="D460" s="6" t="s">
        <v>2212</v>
      </c>
      <c r="E460" s="6" t="s">
        <v>1755</v>
      </c>
      <c r="F460" s="3" t="s">
        <v>1804</v>
      </c>
      <c r="G460" s="6" t="s">
        <v>1780</v>
      </c>
      <c r="H460" s="6" t="str">
        <f t="shared" si="7"/>
        <v>Bath mats - GRUND 2019 new</v>
      </c>
      <c r="J460" s="15" t="s">
        <v>3025</v>
      </c>
      <c r="K460" s="6" t="str">
        <f>IFERROR(VLOOKUP(J460*1,ChangeLog!K:L,2,FALSE),"")</f>
        <v>Bidet s oblými rohy</v>
      </c>
      <c r="L460" s="6" t="str">
        <f>IFERROR(VLOOKUP(K460,ChangeLog!L:N,3,FALSE),"")</f>
        <v>Malý koberec</v>
      </c>
      <c r="M460" s="6" t="s">
        <v>2010</v>
      </c>
      <c r="R460" s="6" t="s">
        <v>1897</v>
      </c>
      <c r="S460" s="6" t="s">
        <v>1966</v>
      </c>
      <c r="T460" s="6" t="s">
        <v>2003</v>
      </c>
      <c r="U460" s="6" t="s">
        <v>2720</v>
      </c>
      <c r="V460" s="6" t="s">
        <v>2003</v>
      </c>
      <c r="W460" s="6" t="s">
        <v>2877</v>
      </c>
    </row>
    <row r="461" spans="1:23" ht="60" customHeight="1" x14ac:dyDescent="0.3">
      <c r="A461" s="3" t="s">
        <v>854</v>
      </c>
      <c r="B461" s="4">
        <v>8594013156615</v>
      </c>
      <c r="C461" s="10" t="s">
        <v>2587</v>
      </c>
      <c r="D461" s="6" t="s">
        <v>1052</v>
      </c>
      <c r="E461" s="6" t="s">
        <v>1755</v>
      </c>
      <c r="F461" s="3" t="s">
        <v>1804</v>
      </c>
      <c r="G461" s="6" t="s">
        <v>1780</v>
      </c>
      <c r="H461" s="6" t="str">
        <f t="shared" si="7"/>
        <v>Bath mats - GRUND 2019 new</v>
      </c>
      <c r="J461" s="15" t="s">
        <v>3026</v>
      </c>
      <c r="K461" s="6" t="str">
        <f>IFERROR(VLOOKUP(J461*1,ChangeLog!K:L,2,FALSE),"")</f>
        <v>Ovál s oblými rohy</v>
      </c>
      <c r="L461" s="6" t="str">
        <f>IFERROR(VLOOKUP(K461,ChangeLog!L:N,3,FALSE),"")</f>
        <v>Velký koberec</v>
      </c>
      <c r="M461" s="6" t="s">
        <v>2007</v>
      </c>
      <c r="N461" s="6" t="s">
        <v>2914</v>
      </c>
      <c r="R461" s="6" t="s">
        <v>1904</v>
      </c>
      <c r="S461" s="6" t="s">
        <v>1966</v>
      </c>
      <c r="T461" s="6" t="s">
        <v>2003</v>
      </c>
      <c r="U461" s="6" t="s">
        <v>2720</v>
      </c>
      <c r="V461" s="6" t="s">
        <v>2003</v>
      </c>
      <c r="W461" s="6" t="s">
        <v>2877</v>
      </c>
    </row>
    <row r="462" spans="1:23" ht="60" customHeight="1" x14ac:dyDescent="0.3">
      <c r="A462" s="3" t="s">
        <v>855</v>
      </c>
      <c r="B462" s="4">
        <v>8594013156622</v>
      </c>
      <c r="C462" s="10" t="s">
        <v>2587</v>
      </c>
      <c r="D462" s="6" t="s">
        <v>1053</v>
      </c>
      <c r="E462" s="6" t="s">
        <v>1755</v>
      </c>
      <c r="F462" s="3" t="s">
        <v>1804</v>
      </c>
      <c r="G462" s="6" t="s">
        <v>1780</v>
      </c>
      <c r="H462" s="6" t="str">
        <f t="shared" si="7"/>
        <v>Bath mats - GRUND 2019 new</v>
      </c>
      <c r="J462" s="15" t="s">
        <v>3026</v>
      </c>
      <c r="K462" s="6" t="str">
        <f>IFERROR(VLOOKUP(J462*1,ChangeLog!K:L,2,FALSE),"")</f>
        <v>Ovál s oblými rohy</v>
      </c>
      <c r="L462" s="6" t="str">
        <f>IFERROR(VLOOKUP(K462,ChangeLog!L:N,3,FALSE),"")</f>
        <v>Velký koberec</v>
      </c>
      <c r="M462" s="6" t="s">
        <v>2007</v>
      </c>
      <c r="N462" s="6" t="s">
        <v>2914</v>
      </c>
      <c r="R462" s="6" t="s">
        <v>1914</v>
      </c>
      <c r="S462" s="6" t="s">
        <v>1966</v>
      </c>
      <c r="T462" s="6" t="s">
        <v>2003</v>
      </c>
      <c r="U462" s="6" t="s">
        <v>2720</v>
      </c>
      <c r="V462" s="6" t="s">
        <v>2003</v>
      </c>
      <c r="W462" s="6" t="s">
        <v>2877</v>
      </c>
    </row>
    <row r="463" spans="1:23" ht="60" customHeight="1" x14ac:dyDescent="0.3">
      <c r="A463" s="3" t="s">
        <v>856</v>
      </c>
      <c r="B463" s="4">
        <v>8594013156639</v>
      </c>
      <c r="C463" s="10" t="s">
        <v>2587</v>
      </c>
      <c r="D463" s="6" t="s">
        <v>1054</v>
      </c>
      <c r="E463" s="6" t="s">
        <v>1755</v>
      </c>
      <c r="F463" s="3" t="s">
        <v>1804</v>
      </c>
      <c r="G463" s="6" t="s">
        <v>1780</v>
      </c>
      <c r="H463" s="6" t="str">
        <f t="shared" si="7"/>
        <v>Bath mats - GRUND 2019 new</v>
      </c>
      <c r="J463" s="15" t="s">
        <v>3026</v>
      </c>
      <c r="K463" s="6" t="str">
        <f>IFERROR(VLOOKUP(J463*1,ChangeLog!K:L,2,FALSE),"")</f>
        <v>Ovál s oblými rohy</v>
      </c>
      <c r="L463" s="6" t="str">
        <f>IFERROR(VLOOKUP(K463,ChangeLog!L:N,3,FALSE),"")</f>
        <v>Velký koberec</v>
      </c>
      <c r="M463" s="6" t="s">
        <v>2007</v>
      </c>
      <c r="N463" s="6" t="s">
        <v>2914</v>
      </c>
      <c r="R463" s="6" t="s">
        <v>1898</v>
      </c>
      <c r="S463" s="6" t="s">
        <v>1966</v>
      </c>
      <c r="T463" s="6" t="s">
        <v>2003</v>
      </c>
      <c r="U463" s="6" t="s">
        <v>2720</v>
      </c>
      <c r="V463" s="6" t="s">
        <v>2003</v>
      </c>
      <c r="W463" s="6" t="s">
        <v>2877</v>
      </c>
    </row>
    <row r="464" spans="1:23" ht="60" customHeight="1" x14ac:dyDescent="0.3">
      <c r="A464" s="3" t="s">
        <v>857</v>
      </c>
      <c r="B464" s="4">
        <v>8594013156646</v>
      </c>
      <c r="C464" s="10" t="s">
        <v>2587</v>
      </c>
      <c r="D464" s="6" t="s">
        <v>1055</v>
      </c>
      <c r="E464" s="6" t="s">
        <v>1755</v>
      </c>
      <c r="F464" s="3" t="s">
        <v>1804</v>
      </c>
      <c r="G464" s="6" t="s">
        <v>1780</v>
      </c>
      <c r="H464" s="6" t="str">
        <f t="shared" si="7"/>
        <v>Bath mats - GRUND 2019 new</v>
      </c>
      <c r="J464" s="15" t="s">
        <v>3026</v>
      </c>
      <c r="K464" s="6" t="str">
        <f>IFERROR(VLOOKUP(J464*1,ChangeLog!K:L,2,FALSE),"")</f>
        <v>Ovál s oblými rohy</v>
      </c>
      <c r="L464" s="6" t="str">
        <f>IFERROR(VLOOKUP(K464,ChangeLog!L:N,3,FALSE),"")</f>
        <v>Velký koberec</v>
      </c>
      <c r="M464" s="6" t="s">
        <v>2007</v>
      </c>
      <c r="N464" s="6" t="s">
        <v>2914</v>
      </c>
      <c r="R464" s="6" t="s">
        <v>1899</v>
      </c>
      <c r="S464" s="6" t="s">
        <v>1966</v>
      </c>
      <c r="T464" s="6" t="s">
        <v>2003</v>
      </c>
      <c r="U464" s="6" t="s">
        <v>2720</v>
      </c>
      <c r="V464" s="6" t="s">
        <v>2003</v>
      </c>
      <c r="W464" s="6" t="s">
        <v>2877</v>
      </c>
    </row>
    <row r="465" spans="1:23" ht="60" customHeight="1" x14ac:dyDescent="0.3">
      <c r="A465" s="3" t="s">
        <v>858</v>
      </c>
      <c r="B465" s="4">
        <v>8594013156653</v>
      </c>
      <c r="C465" s="10" t="s">
        <v>2587</v>
      </c>
      <c r="D465" s="6" t="s">
        <v>1056</v>
      </c>
      <c r="E465" s="6" t="s">
        <v>1755</v>
      </c>
      <c r="F465" s="3" t="s">
        <v>1804</v>
      </c>
      <c r="G465" s="6" t="s">
        <v>1780</v>
      </c>
      <c r="H465" s="6" t="str">
        <f t="shared" si="7"/>
        <v>Bath mats - GRUND 2019 new</v>
      </c>
      <c r="J465" s="15" t="s">
        <v>3026</v>
      </c>
      <c r="K465" s="6" t="str">
        <f>IFERROR(VLOOKUP(J465*1,ChangeLog!K:L,2,FALSE),"")</f>
        <v>Ovál s oblými rohy</v>
      </c>
      <c r="L465" s="6" t="str">
        <f>IFERROR(VLOOKUP(K465,ChangeLog!L:N,3,FALSE),"")</f>
        <v>Velký koberec</v>
      </c>
      <c r="M465" s="6" t="s">
        <v>2007</v>
      </c>
      <c r="N465" s="6" t="s">
        <v>2914</v>
      </c>
      <c r="R465" s="6" t="s">
        <v>1901</v>
      </c>
      <c r="S465" s="6" t="s">
        <v>1966</v>
      </c>
      <c r="T465" s="6" t="s">
        <v>2003</v>
      </c>
      <c r="U465" s="6" t="s">
        <v>2720</v>
      </c>
      <c r="V465" s="6" t="s">
        <v>2003</v>
      </c>
      <c r="W465" s="6" t="s">
        <v>2877</v>
      </c>
    </row>
    <row r="466" spans="1:23" ht="60" customHeight="1" x14ac:dyDescent="0.3">
      <c r="A466" s="3" t="s">
        <v>859</v>
      </c>
      <c r="B466" s="4">
        <v>8594013157148</v>
      </c>
      <c r="C466" s="10" t="s">
        <v>2587</v>
      </c>
      <c r="D466" s="6" t="s">
        <v>2425</v>
      </c>
      <c r="E466" s="6" t="s">
        <v>1755</v>
      </c>
      <c r="F466" s="3" t="s">
        <v>1804</v>
      </c>
      <c r="G466" s="6" t="s">
        <v>1780</v>
      </c>
      <c r="H466" s="6" t="str">
        <f t="shared" si="7"/>
        <v>Bath mats - GRUND 2019 new</v>
      </c>
      <c r="J466" s="15" t="s">
        <v>3022</v>
      </c>
      <c r="K466" s="6" t="str">
        <f>IFERROR(VLOOKUP(J466*1,ChangeLog!K:L,2,FALSE),"")</f>
        <v>Víko</v>
      </c>
      <c r="L466" s="6" t="str">
        <f>IFERROR(VLOOKUP(K466,ChangeLog!L:N,3,FALSE),"")</f>
        <v>Na víko od WC</v>
      </c>
      <c r="M466" s="6" t="s">
        <v>2006</v>
      </c>
      <c r="N466" s="6" t="s">
        <v>2915</v>
      </c>
      <c r="R466" s="6" t="s">
        <v>1900</v>
      </c>
      <c r="S466" s="6" t="s">
        <v>1967</v>
      </c>
      <c r="T466" s="6" t="s">
        <v>2688</v>
      </c>
      <c r="U466" s="6" t="s">
        <v>2688</v>
      </c>
      <c r="V466" s="6" t="s">
        <v>2800</v>
      </c>
      <c r="W466" s="6" t="s">
        <v>1967</v>
      </c>
    </row>
    <row r="467" spans="1:23" ht="60" customHeight="1" x14ac:dyDescent="0.3">
      <c r="A467" s="3" t="s">
        <v>860</v>
      </c>
      <c r="B467" s="4">
        <v>8594013151139</v>
      </c>
      <c r="C467" s="10" t="s">
        <v>2587</v>
      </c>
      <c r="D467" s="6" t="s">
        <v>2051</v>
      </c>
      <c r="E467" s="6" t="s">
        <v>1755</v>
      </c>
      <c r="F467" s="3" t="s">
        <v>1804</v>
      </c>
      <c r="G467" s="6" t="s">
        <v>1780</v>
      </c>
      <c r="H467" s="6" t="str">
        <f t="shared" si="7"/>
        <v>Bath mats - GRUND 2019 new</v>
      </c>
      <c r="J467" s="15" t="s">
        <v>3024</v>
      </c>
      <c r="K467" s="6" t="str">
        <f>IFERROR(VLOOKUP(J467*1,ChangeLog!K:L,2,FALSE),"")</f>
        <v>WC s oblými hranami</v>
      </c>
      <c r="L467" s="6" t="str">
        <f>IFERROR(VLOOKUP(K467,ChangeLog!L:N,3,FALSE),"")</f>
        <v>S výřezem pro WC</v>
      </c>
      <c r="M467" s="6" t="s">
        <v>2008</v>
      </c>
      <c r="N467" s="6" t="s">
        <v>2916</v>
      </c>
      <c r="R467" s="6" t="s">
        <v>1897</v>
      </c>
      <c r="S467" s="6" t="s">
        <v>1967</v>
      </c>
      <c r="T467" s="6" t="s">
        <v>2688</v>
      </c>
      <c r="U467" s="6" t="s">
        <v>2688</v>
      </c>
      <c r="V467" s="6" t="s">
        <v>2800</v>
      </c>
      <c r="W467" s="6" t="s">
        <v>1967</v>
      </c>
    </row>
    <row r="468" spans="1:23" ht="60" customHeight="1" x14ac:dyDescent="0.3">
      <c r="A468" s="3" t="s">
        <v>861</v>
      </c>
      <c r="B468" s="4">
        <v>8594013151146</v>
      </c>
      <c r="C468" s="10" t="s">
        <v>2587</v>
      </c>
      <c r="D468" s="6" t="s">
        <v>2213</v>
      </c>
      <c r="E468" s="6" t="s">
        <v>1755</v>
      </c>
      <c r="F468" s="3" t="s">
        <v>1804</v>
      </c>
      <c r="G468" s="6" t="s">
        <v>1780</v>
      </c>
      <c r="H468" s="6" t="str">
        <f t="shared" si="7"/>
        <v>Bath mats - GRUND 2019 new</v>
      </c>
      <c r="J468" s="15" t="s">
        <v>3025</v>
      </c>
      <c r="K468" s="6" t="str">
        <f>IFERROR(VLOOKUP(J468*1,ChangeLog!K:L,2,FALSE),"")</f>
        <v>Bidet s oblými rohy</v>
      </c>
      <c r="L468" s="6" t="str">
        <f>IFERROR(VLOOKUP(K468,ChangeLog!L:N,3,FALSE),"")</f>
        <v>Malý koberec</v>
      </c>
      <c r="M468" s="6" t="s">
        <v>2010</v>
      </c>
      <c r="R468" s="6" t="s">
        <v>1897</v>
      </c>
      <c r="S468" s="6" t="s">
        <v>1967</v>
      </c>
      <c r="T468" s="6" t="s">
        <v>2688</v>
      </c>
      <c r="U468" s="6" t="s">
        <v>2688</v>
      </c>
      <c r="V468" s="6" t="s">
        <v>2800</v>
      </c>
      <c r="W468" s="6" t="s">
        <v>1967</v>
      </c>
    </row>
    <row r="469" spans="1:23" ht="60" customHeight="1" x14ac:dyDescent="0.3">
      <c r="A469" s="3" t="s">
        <v>862</v>
      </c>
      <c r="B469" s="4">
        <v>8594013157155</v>
      </c>
      <c r="C469" s="10" t="s">
        <v>2587</v>
      </c>
      <c r="D469" s="6" t="s">
        <v>1057</v>
      </c>
      <c r="E469" s="6" t="s">
        <v>1755</v>
      </c>
      <c r="F469" s="3" t="s">
        <v>1804</v>
      </c>
      <c r="G469" s="6" t="s">
        <v>1780</v>
      </c>
      <c r="H469" s="6" t="str">
        <f t="shared" si="7"/>
        <v>Bath mats - GRUND 2019 new</v>
      </c>
      <c r="J469" s="15" t="s">
        <v>3026</v>
      </c>
      <c r="K469" s="6" t="str">
        <f>IFERROR(VLOOKUP(J469*1,ChangeLog!K:L,2,FALSE),"")</f>
        <v>Ovál s oblými rohy</v>
      </c>
      <c r="L469" s="6" t="str">
        <f>IFERROR(VLOOKUP(K469,ChangeLog!L:N,3,FALSE),"")</f>
        <v>Velký koberec</v>
      </c>
      <c r="M469" s="6" t="s">
        <v>2007</v>
      </c>
      <c r="N469" s="6" t="s">
        <v>2914</v>
      </c>
      <c r="R469" s="6" t="s">
        <v>1904</v>
      </c>
      <c r="S469" s="6" t="s">
        <v>1967</v>
      </c>
      <c r="T469" s="6" t="s">
        <v>2688</v>
      </c>
      <c r="U469" s="6" t="s">
        <v>2688</v>
      </c>
      <c r="V469" s="6" t="s">
        <v>2800</v>
      </c>
      <c r="W469" s="6" t="s">
        <v>1967</v>
      </c>
    </row>
    <row r="470" spans="1:23" ht="60" customHeight="1" x14ac:dyDescent="0.3">
      <c r="A470" s="3" t="s">
        <v>863</v>
      </c>
      <c r="B470" s="4">
        <v>8594013157162</v>
      </c>
      <c r="C470" s="10" t="s">
        <v>2587</v>
      </c>
      <c r="D470" s="6" t="s">
        <v>1058</v>
      </c>
      <c r="E470" s="6" t="s">
        <v>1755</v>
      </c>
      <c r="F470" s="3" t="s">
        <v>1804</v>
      </c>
      <c r="G470" s="6" t="s">
        <v>1780</v>
      </c>
      <c r="H470" s="6" t="str">
        <f t="shared" si="7"/>
        <v>Bath mats - GRUND 2019 new</v>
      </c>
      <c r="J470" s="15" t="s">
        <v>3026</v>
      </c>
      <c r="K470" s="6" t="str">
        <f>IFERROR(VLOOKUP(J470*1,ChangeLog!K:L,2,FALSE),"")</f>
        <v>Ovál s oblými rohy</v>
      </c>
      <c r="L470" s="6" t="str">
        <f>IFERROR(VLOOKUP(K470,ChangeLog!L:N,3,FALSE),"")</f>
        <v>Velký koberec</v>
      </c>
      <c r="M470" s="6" t="s">
        <v>2007</v>
      </c>
      <c r="N470" s="6" t="s">
        <v>2914</v>
      </c>
      <c r="R470" s="6" t="s">
        <v>1914</v>
      </c>
      <c r="S470" s="6" t="s">
        <v>1967</v>
      </c>
      <c r="T470" s="6" t="s">
        <v>2688</v>
      </c>
      <c r="U470" s="6" t="s">
        <v>2688</v>
      </c>
      <c r="V470" s="6" t="s">
        <v>2800</v>
      </c>
      <c r="W470" s="6" t="s">
        <v>1967</v>
      </c>
    </row>
    <row r="471" spans="1:23" ht="60" customHeight="1" x14ac:dyDescent="0.3">
      <c r="A471" s="3" t="s">
        <v>864</v>
      </c>
      <c r="B471" s="4">
        <v>8594013151153</v>
      </c>
      <c r="C471" s="10" t="s">
        <v>2587</v>
      </c>
      <c r="D471" s="6" t="s">
        <v>1059</v>
      </c>
      <c r="E471" s="6" t="s">
        <v>1755</v>
      </c>
      <c r="F471" s="3" t="s">
        <v>1804</v>
      </c>
      <c r="G471" s="6" t="s">
        <v>1780</v>
      </c>
      <c r="H471" s="6" t="str">
        <f t="shared" si="7"/>
        <v>Bath mats - GRUND 2019 new</v>
      </c>
      <c r="J471" s="15" t="s">
        <v>3026</v>
      </c>
      <c r="K471" s="6" t="str">
        <f>IFERROR(VLOOKUP(J471*1,ChangeLog!K:L,2,FALSE),"")</f>
        <v>Ovál s oblými rohy</v>
      </c>
      <c r="L471" s="6" t="str">
        <f>IFERROR(VLOOKUP(K471,ChangeLog!L:N,3,FALSE),"")</f>
        <v>Velký koberec</v>
      </c>
      <c r="M471" s="6" t="s">
        <v>2007</v>
      </c>
      <c r="N471" s="6" t="s">
        <v>2914</v>
      </c>
      <c r="R471" s="6" t="s">
        <v>1898</v>
      </c>
      <c r="S471" s="6" t="s">
        <v>1967</v>
      </c>
      <c r="T471" s="6" t="s">
        <v>2688</v>
      </c>
      <c r="U471" s="6" t="s">
        <v>2688</v>
      </c>
      <c r="V471" s="6" t="s">
        <v>2800</v>
      </c>
      <c r="W471" s="6" t="s">
        <v>1967</v>
      </c>
    </row>
    <row r="472" spans="1:23" ht="60" customHeight="1" x14ac:dyDescent="0.3">
      <c r="A472" s="3" t="s">
        <v>865</v>
      </c>
      <c r="B472" s="4">
        <v>8594013151160</v>
      </c>
      <c r="C472" s="10" t="s">
        <v>2587</v>
      </c>
      <c r="D472" s="6" t="s">
        <v>1060</v>
      </c>
      <c r="E472" s="6" t="s">
        <v>1755</v>
      </c>
      <c r="F472" s="3" t="s">
        <v>1804</v>
      </c>
      <c r="G472" s="6" t="s">
        <v>1780</v>
      </c>
      <c r="H472" s="6" t="str">
        <f t="shared" si="7"/>
        <v>Bath mats - GRUND 2019 new</v>
      </c>
      <c r="J472" s="15" t="s">
        <v>3026</v>
      </c>
      <c r="K472" s="6" t="str">
        <f>IFERROR(VLOOKUP(J472*1,ChangeLog!K:L,2,FALSE),"")</f>
        <v>Ovál s oblými rohy</v>
      </c>
      <c r="L472" s="6" t="str">
        <f>IFERROR(VLOOKUP(K472,ChangeLog!L:N,3,FALSE),"")</f>
        <v>Velký koberec</v>
      </c>
      <c r="M472" s="6" t="s">
        <v>2007</v>
      </c>
      <c r="N472" s="6" t="s">
        <v>2914</v>
      </c>
      <c r="R472" s="6" t="s">
        <v>1899</v>
      </c>
      <c r="S472" s="6" t="s">
        <v>1967</v>
      </c>
      <c r="T472" s="6" t="s">
        <v>2688</v>
      </c>
      <c r="U472" s="6" t="s">
        <v>2688</v>
      </c>
      <c r="V472" s="6" t="s">
        <v>2800</v>
      </c>
      <c r="W472" s="6" t="s">
        <v>1967</v>
      </c>
    </row>
    <row r="473" spans="1:23" ht="60" customHeight="1" x14ac:dyDescent="0.3">
      <c r="A473" s="3" t="s">
        <v>866</v>
      </c>
      <c r="B473" s="4">
        <v>8594013157179</v>
      </c>
      <c r="C473" s="10" t="s">
        <v>2587</v>
      </c>
      <c r="D473" s="6" t="s">
        <v>1061</v>
      </c>
      <c r="E473" s="6" t="s">
        <v>1755</v>
      </c>
      <c r="F473" s="3" t="s">
        <v>1804</v>
      </c>
      <c r="G473" s="6" t="s">
        <v>1780</v>
      </c>
      <c r="H473" s="6" t="str">
        <f t="shared" si="7"/>
        <v>Bath mats - GRUND 2019 new</v>
      </c>
      <c r="J473" s="15" t="s">
        <v>3026</v>
      </c>
      <c r="K473" s="6" t="str">
        <f>IFERROR(VLOOKUP(J473*1,ChangeLog!K:L,2,FALSE),"")</f>
        <v>Ovál s oblými rohy</v>
      </c>
      <c r="L473" s="6" t="str">
        <f>IFERROR(VLOOKUP(K473,ChangeLog!L:N,3,FALSE),"")</f>
        <v>Velký koberec</v>
      </c>
      <c r="M473" s="6" t="s">
        <v>2007</v>
      </c>
      <c r="N473" s="6" t="s">
        <v>2914</v>
      </c>
      <c r="R473" s="6" t="s">
        <v>1901</v>
      </c>
      <c r="S473" s="6" t="s">
        <v>1967</v>
      </c>
      <c r="T473" s="6" t="s">
        <v>2688</v>
      </c>
      <c r="U473" s="6" t="s">
        <v>2688</v>
      </c>
      <c r="V473" s="6" t="s">
        <v>2800</v>
      </c>
      <c r="W473" s="6" t="s">
        <v>1967</v>
      </c>
    </row>
    <row r="474" spans="1:23" ht="60" customHeight="1" x14ac:dyDescent="0.3">
      <c r="A474" s="3" t="s">
        <v>867</v>
      </c>
      <c r="B474" s="4">
        <v>8594013156660</v>
      </c>
      <c r="C474" s="10" t="s">
        <v>2587</v>
      </c>
      <c r="D474" s="6" t="s">
        <v>2426</v>
      </c>
      <c r="E474" s="6" t="s">
        <v>1755</v>
      </c>
      <c r="F474" s="3" t="s">
        <v>1804</v>
      </c>
      <c r="G474" s="6" t="s">
        <v>1780</v>
      </c>
      <c r="H474" s="6" t="str">
        <f t="shared" si="7"/>
        <v>Bath mats - GRUND 2019 new</v>
      </c>
      <c r="J474" s="15" t="s">
        <v>3022</v>
      </c>
      <c r="K474" s="6" t="str">
        <f>IFERROR(VLOOKUP(J474*1,ChangeLog!K:L,2,FALSE),"")</f>
        <v>Víko</v>
      </c>
      <c r="L474" s="6" t="str">
        <f>IFERROR(VLOOKUP(K474,ChangeLog!L:N,3,FALSE),"")</f>
        <v>Na víko od WC</v>
      </c>
      <c r="M474" s="6" t="s">
        <v>2006</v>
      </c>
      <c r="N474" s="6" t="s">
        <v>2915</v>
      </c>
      <c r="R474" s="6" t="s">
        <v>1900</v>
      </c>
      <c r="S474" s="6" t="s">
        <v>1968</v>
      </c>
      <c r="T474" s="6" t="s">
        <v>2773</v>
      </c>
      <c r="U474" s="6" t="s">
        <v>2721</v>
      </c>
      <c r="V474" s="6" t="s">
        <v>2832</v>
      </c>
      <c r="W474" s="6" t="s">
        <v>2878</v>
      </c>
    </row>
    <row r="475" spans="1:23" ht="60" customHeight="1" x14ac:dyDescent="0.3">
      <c r="A475" s="3" t="s">
        <v>868</v>
      </c>
      <c r="B475" s="4">
        <v>8594013156677</v>
      </c>
      <c r="C475" s="10" t="s">
        <v>2587</v>
      </c>
      <c r="D475" s="6" t="s">
        <v>2052</v>
      </c>
      <c r="E475" s="6" t="s">
        <v>1755</v>
      </c>
      <c r="F475" s="3" t="s">
        <v>1804</v>
      </c>
      <c r="G475" s="6" t="s">
        <v>1780</v>
      </c>
      <c r="H475" s="6" t="str">
        <f t="shared" si="7"/>
        <v>Bath mats - GRUND 2019 new</v>
      </c>
      <c r="J475" s="15" t="s">
        <v>3024</v>
      </c>
      <c r="K475" s="6" t="str">
        <f>IFERROR(VLOOKUP(J475*1,ChangeLog!K:L,2,FALSE),"")</f>
        <v>WC s oblými hranami</v>
      </c>
      <c r="L475" s="6" t="str">
        <f>IFERROR(VLOOKUP(K475,ChangeLog!L:N,3,FALSE),"")</f>
        <v>S výřezem pro WC</v>
      </c>
      <c r="M475" s="6" t="s">
        <v>2008</v>
      </c>
      <c r="N475" s="6" t="s">
        <v>2916</v>
      </c>
      <c r="R475" s="6" t="s">
        <v>1897</v>
      </c>
      <c r="S475" s="6" t="s">
        <v>1968</v>
      </c>
      <c r="T475" s="6" t="s">
        <v>2773</v>
      </c>
      <c r="U475" s="6" t="s">
        <v>2721</v>
      </c>
      <c r="V475" s="6" t="s">
        <v>2832</v>
      </c>
      <c r="W475" s="6" t="s">
        <v>2878</v>
      </c>
    </row>
    <row r="476" spans="1:23" ht="60" customHeight="1" x14ac:dyDescent="0.3">
      <c r="A476" s="3" t="s">
        <v>869</v>
      </c>
      <c r="B476" s="4">
        <v>8594013156684</v>
      </c>
      <c r="C476" s="10" t="s">
        <v>2587</v>
      </c>
      <c r="D476" s="6" t="s">
        <v>2214</v>
      </c>
      <c r="E476" s="6" t="s">
        <v>1755</v>
      </c>
      <c r="F476" s="3" t="s">
        <v>1804</v>
      </c>
      <c r="G476" s="6" t="s">
        <v>1780</v>
      </c>
      <c r="H476" s="6" t="str">
        <f t="shared" si="7"/>
        <v>Bath mats - GRUND 2019 new</v>
      </c>
      <c r="J476" s="15" t="s">
        <v>3025</v>
      </c>
      <c r="K476" s="6" t="str">
        <f>IFERROR(VLOOKUP(J476*1,ChangeLog!K:L,2,FALSE),"")</f>
        <v>Bidet s oblými rohy</v>
      </c>
      <c r="L476" s="6" t="str">
        <f>IFERROR(VLOOKUP(K476,ChangeLog!L:N,3,FALSE),"")</f>
        <v>Malý koberec</v>
      </c>
      <c r="M476" s="6" t="s">
        <v>2010</v>
      </c>
      <c r="R476" s="6" t="s">
        <v>1897</v>
      </c>
      <c r="S476" s="6" t="s">
        <v>1968</v>
      </c>
      <c r="T476" s="6" t="s">
        <v>2773</v>
      </c>
      <c r="U476" s="6" t="s">
        <v>2721</v>
      </c>
      <c r="V476" s="6" t="s">
        <v>2832</v>
      </c>
      <c r="W476" s="6" t="s">
        <v>2878</v>
      </c>
    </row>
    <row r="477" spans="1:23" ht="60" customHeight="1" x14ac:dyDescent="0.3">
      <c r="A477" s="3" t="s">
        <v>870</v>
      </c>
      <c r="B477" s="4">
        <v>8594013156691</v>
      </c>
      <c r="C477" s="10" t="s">
        <v>2587</v>
      </c>
      <c r="D477" s="6" t="s">
        <v>1062</v>
      </c>
      <c r="E477" s="6" t="s">
        <v>1755</v>
      </c>
      <c r="F477" s="3" t="s">
        <v>1804</v>
      </c>
      <c r="G477" s="6" t="s">
        <v>1780</v>
      </c>
      <c r="H477" s="6" t="str">
        <f t="shared" si="7"/>
        <v>Bath mats - GRUND 2019 new</v>
      </c>
      <c r="J477" s="15" t="s">
        <v>3026</v>
      </c>
      <c r="K477" s="6" t="str">
        <f>IFERROR(VLOOKUP(J477*1,ChangeLog!K:L,2,FALSE),"")</f>
        <v>Ovál s oblými rohy</v>
      </c>
      <c r="L477" s="6" t="str">
        <f>IFERROR(VLOOKUP(K477,ChangeLog!L:N,3,FALSE),"")</f>
        <v>Velký koberec</v>
      </c>
      <c r="M477" s="6" t="s">
        <v>2007</v>
      </c>
      <c r="N477" s="6" t="s">
        <v>2914</v>
      </c>
      <c r="R477" s="6" t="s">
        <v>1904</v>
      </c>
      <c r="S477" s="6" t="s">
        <v>1968</v>
      </c>
      <c r="T477" s="6" t="s">
        <v>2773</v>
      </c>
      <c r="U477" s="6" t="s">
        <v>2721</v>
      </c>
      <c r="V477" s="6" t="s">
        <v>2832</v>
      </c>
      <c r="W477" s="6" t="s">
        <v>2878</v>
      </c>
    </row>
    <row r="478" spans="1:23" ht="60" customHeight="1" x14ac:dyDescent="0.3">
      <c r="A478" s="3" t="s">
        <v>871</v>
      </c>
      <c r="B478" s="4">
        <v>8594013156707</v>
      </c>
      <c r="C478" s="10" t="s">
        <v>2587</v>
      </c>
      <c r="D478" s="6" t="s">
        <v>1063</v>
      </c>
      <c r="E478" s="6" t="s">
        <v>1755</v>
      </c>
      <c r="F478" s="3" t="s">
        <v>1804</v>
      </c>
      <c r="G478" s="6" t="s">
        <v>1780</v>
      </c>
      <c r="H478" s="6" t="str">
        <f t="shared" si="7"/>
        <v>Bath mats - GRUND 2019 new</v>
      </c>
      <c r="J478" s="15" t="s">
        <v>3026</v>
      </c>
      <c r="K478" s="6" t="str">
        <f>IFERROR(VLOOKUP(J478*1,ChangeLog!K:L,2,FALSE),"")</f>
        <v>Ovál s oblými rohy</v>
      </c>
      <c r="L478" s="6" t="str">
        <f>IFERROR(VLOOKUP(K478,ChangeLog!L:N,3,FALSE),"")</f>
        <v>Velký koberec</v>
      </c>
      <c r="M478" s="6" t="s">
        <v>2007</v>
      </c>
      <c r="N478" s="6" t="s">
        <v>2914</v>
      </c>
      <c r="R478" s="6" t="s">
        <v>1914</v>
      </c>
      <c r="S478" s="6" t="s">
        <v>1968</v>
      </c>
      <c r="T478" s="6" t="s">
        <v>2773</v>
      </c>
      <c r="U478" s="6" t="s">
        <v>2721</v>
      </c>
      <c r="V478" s="6" t="s">
        <v>2832</v>
      </c>
      <c r="W478" s="6" t="s">
        <v>2878</v>
      </c>
    </row>
    <row r="479" spans="1:23" ht="60" customHeight="1" x14ac:dyDescent="0.3">
      <c r="A479" s="3" t="s">
        <v>872</v>
      </c>
      <c r="B479" s="4">
        <v>8594013156714</v>
      </c>
      <c r="C479" s="10" t="s">
        <v>2587</v>
      </c>
      <c r="D479" s="6" t="s">
        <v>1064</v>
      </c>
      <c r="E479" s="6" t="s">
        <v>1755</v>
      </c>
      <c r="F479" s="3" t="s">
        <v>1804</v>
      </c>
      <c r="G479" s="6" t="s">
        <v>1780</v>
      </c>
      <c r="H479" s="6" t="str">
        <f t="shared" si="7"/>
        <v>Bath mats - GRUND 2019 new</v>
      </c>
      <c r="J479" s="15" t="s">
        <v>3026</v>
      </c>
      <c r="K479" s="6" t="str">
        <f>IFERROR(VLOOKUP(J479*1,ChangeLog!K:L,2,FALSE),"")</f>
        <v>Ovál s oblými rohy</v>
      </c>
      <c r="L479" s="6" t="str">
        <f>IFERROR(VLOOKUP(K479,ChangeLog!L:N,3,FALSE),"")</f>
        <v>Velký koberec</v>
      </c>
      <c r="M479" s="6" t="s">
        <v>2007</v>
      </c>
      <c r="N479" s="6" t="s">
        <v>2914</v>
      </c>
      <c r="R479" s="6" t="s">
        <v>1898</v>
      </c>
      <c r="S479" s="6" t="s">
        <v>1968</v>
      </c>
      <c r="T479" s="6" t="s">
        <v>2773</v>
      </c>
      <c r="U479" s="6" t="s">
        <v>2721</v>
      </c>
      <c r="V479" s="6" t="s">
        <v>2832</v>
      </c>
      <c r="W479" s="6" t="s">
        <v>2878</v>
      </c>
    </row>
    <row r="480" spans="1:23" ht="60" customHeight="1" x14ac:dyDescent="0.3">
      <c r="A480" s="3" t="s">
        <v>873</v>
      </c>
      <c r="B480" s="4">
        <v>8594013156721</v>
      </c>
      <c r="C480" s="10" t="s">
        <v>2587</v>
      </c>
      <c r="D480" s="6" t="s">
        <v>1065</v>
      </c>
      <c r="E480" s="6" t="s">
        <v>1755</v>
      </c>
      <c r="F480" s="3" t="s">
        <v>1804</v>
      </c>
      <c r="G480" s="6" t="s">
        <v>1780</v>
      </c>
      <c r="H480" s="6" t="str">
        <f t="shared" si="7"/>
        <v>Bath mats - GRUND 2019 new</v>
      </c>
      <c r="J480" s="15" t="s">
        <v>3026</v>
      </c>
      <c r="K480" s="6" t="str">
        <f>IFERROR(VLOOKUP(J480*1,ChangeLog!K:L,2,FALSE),"")</f>
        <v>Ovál s oblými rohy</v>
      </c>
      <c r="L480" s="6" t="str">
        <f>IFERROR(VLOOKUP(K480,ChangeLog!L:N,3,FALSE),"")</f>
        <v>Velký koberec</v>
      </c>
      <c r="M480" s="6" t="s">
        <v>2007</v>
      </c>
      <c r="N480" s="6" t="s">
        <v>2914</v>
      </c>
      <c r="R480" s="6" t="s">
        <v>1899</v>
      </c>
      <c r="S480" s="6" t="s">
        <v>1968</v>
      </c>
      <c r="T480" s="6" t="s">
        <v>2773</v>
      </c>
      <c r="U480" s="6" t="s">
        <v>2721</v>
      </c>
      <c r="V480" s="6" t="s">
        <v>2832</v>
      </c>
      <c r="W480" s="6" t="s">
        <v>2878</v>
      </c>
    </row>
    <row r="481" spans="1:23" ht="60" customHeight="1" x14ac:dyDescent="0.3">
      <c r="A481" s="3" t="s">
        <v>874</v>
      </c>
      <c r="B481" s="4">
        <v>8594013156738</v>
      </c>
      <c r="C481" s="10" t="s">
        <v>2587</v>
      </c>
      <c r="D481" s="6" t="s">
        <v>1066</v>
      </c>
      <c r="E481" s="6" t="s">
        <v>1755</v>
      </c>
      <c r="F481" s="3" t="s">
        <v>1804</v>
      </c>
      <c r="G481" s="6" t="s">
        <v>1780</v>
      </c>
      <c r="H481" s="6" t="str">
        <f t="shared" si="7"/>
        <v>Bath mats - GRUND 2019 new</v>
      </c>
      <c r="J481" s="15" t="s">
        <v>3026</v>
      </c>
      <c r="K481" s="6" t="str">
        <f>IFERROR(VLOOKUP(J481*1,ChangeLog!K:L,2,FALSE),"")</f>
        <v>Ovál s oblými rohy</v>
      </c>
      <c r="L481" s="6" t="str">
        <f>IFERROR(VLOOKUP(K481,ChangeLog!L:N,3,FALSE),"")</f>
        <v>Velký koberec</v>
      </c>
      <c r="M481" s="6" t="s">
        <v>2007</v>
      </c>
      <c r="N481" s="6" t="s">
        <v>2914</v>
      </c>
      <c r="R481" s="6" t="s">
        <v>1901</v>
      </c>
      <c r="S481" s="6" t="s">
        <v>1968</v>
      </c>
      <c r="T481" s="6" t="s">
        <v>2773</v>
      </c>
      <c r="U481" s="6" t="s">
        <v>2721</v>
      </c>
      <c r="V481" s="6" t="s">
        <v>2832</v>
      </c>
      <c r="W481" s="6" t="s">
        <v>2878</v>
      </c>
    </row>
    <row r="482" spans="1:23" ht="60" customHeight="1" x14ac:dyDescent="0.3">
      <c r="A482" s="3" t="s">
        <v>875</v>
      </c>
      <c r="B482" s="4">
        <v>8594013156745</v>
      </c>
      <c r="C482" s="10" t="s">
        <v>2587</v>
      </c>
      <c r="D482" s="6" t="s">
        <v>2427</v>
      </c>
      <c r="E482" s="6" t="s">
        <v>1755</v>
      </c>
      <c r="F482" s="3" t="s">
        <v>1804</v>
      </c>
      <c r="G482" s="6" t="s">
        <v>1780</v>
      </c>
      <c r="H482" s="6" t="str">
        <f t="shared" si="7"/>
        <v>Bath mats - GRUND 2019 new</v>
      </c>
      <c r="J482" s="15" t="s">
        <v>3022</v>
      </c>
      <c r="K482" s="6" t="str">
        <f>IFERROR(VLOOKUP(J482*1,ChangeLog!K:L,2,FALSE),"")</f>
        <v>Víko</v>
      </c>
      <c r="L482" s="6" t="str">
        <f>IFERROR(VLOOKUP(K482,ChangeLog!L:N,3,FALSE),"")</f>
        <v>Na víko od WC</v>
      </c>
      <c r="M482" s="6" t="s">
        <v>2006</v>
      </c>
      <c r="N482" s="6" t="s">
        <v>2915</v>
      </c>
      <c r="R482" s="6" t="s">
        <v>1900</v>
      </c>
      <c r="S482" s="6" t="s">
        <v>1969</v>
      </c>
      <c r="T482" s="6" t="s">
        <v>2789</v>
      </c>
      <c r="U482" s="6" t="s">
        <v>2722</v>
      </c>
      <c r="V482" s="6" t="s">
        <v>2833</v>
      </c>
      <c r="W482" s="6" t="s">
        <v>1969</v>
      </c>
    </row>
    <row r="483" spans="1:23" ht="60" customHeight="1" x14ac:dyDescent="0.3">
      <c r="A483" s="3" t="s">
        <v>876</v>
      </c>
      <c r="B483" s="4">
        <v>8594013156752</v>
      </c>
      <c r="C483" s="10" t="s">
        <v>2587</v>
      </c>
      <c r="D483" s="6" t="s">
        <v>2053</v>
      </c>
      <c r="E483" s="6" t="s">
        <v>1755</v>
      </c>
      <c r="F483" s="3" t="s">
        <v>1804</v>
      </c>
      <c r="G483" s="6" t="s">
        <v>1780</v>
      </c>
      <c r="H483" s="6" t="str">
        <f t="shared" si="7"/>
        <v>Bath mats - GRUND 2019 new</v>
      </c>
      <c r="J483" s="15" t="s">
        <v>3024</v>
      </c>
      <c r="K483" s="6" t="str">
        <f>IFERROR(VLOOKUP(J483*1,ChangeLog!K:L,2,FALSE),"")</f>
        <v>WC s oblými hranami</v>
      </c>
      <c r="L483" s="6" t="str">
        <f>IFERROR(VLOOKUP(K483,ChangeLog!L:N,3,FALSE),"")</f>
        <v>S výřezem pro WC</v>
      </c>
      <c r="M483" s="6" t="s">
        <v>2008</v>
      </c>
      <c r="N483" s="6" t="s">
        <v>2916</v>
      </c>
      <c r="R483" s="6" t="s">
        <v>1897</v>
      </c>
      <c r="S483" s="6" t="s">
        <v>1969</v>
      </c>
      <c r="T483" s="6" t="s">
        <v>2789</v>
      </c>
      <c r="U483" s="6" t="s">
        <v>2722</v>
      </c>
      <c r="V483" s="6" t="s">
        <v>2833</v>
      </c>
      <c r="W483" s="6" t="s">
        <v>1969</v>
      </c>
    </row>
    <row r="484" spans="1:23" ht="60" customHeight="1" x14ac:dyDescent="0.3">
      <c r="A484" s="3" t="s">
        <v>877</v>
      </c>
      <c r="B484" s="4">
        <v>8594013156769</v>
      </c>
      <c r="C484" s="10" t="s">
        <v>2587</v>
      </c>
      <c r="D484" s="6" t="s">
        <v>2215</v>
      </c>
      <c r="E484" s="6" t="s">
        <v>1755</v>
      </c>
      <c r="F484" s="3" t="s">
        <v>1804</v>
      </c>
      <c r="G484" s="6" t="s">
        <v>1780</v>
      </c>
      <c r="H484" s="6" t="str">
        <f t="shared" si="7"/>
        <v>Bath mats - GRUND 2019 new</v>
      </c>
      <c r="J484" s="15" t="s">
        <v>3025</v>
      </c>
      <c r="K484" s="6" t="str">
        <f>IFERROR(VLOOKUP(J484*1,ChangeLog!K:L,2,FALSE),"")</f>
        <v>Bidet s oblými rohy</v>
      </c>
      <c r="L484" s="6" t="str">
        <f>IFERROR(VLOOKUP(K484,ChangeLog!L:N,3,FALSE),"")</f>
        <v>Malý koberec</v>
      </c>
      <c r="M484" s="6" t="s">
        <v>2010</v>
      </c>
      <c r="R484" s="6" t="s">
        <v>1897</v>
      </c>
      <c r="S484" s="6" t="s">
        <v>1969</v>
      </c>
      <c r="T484" s="6" t="s">
        <v>2789</v>
      </c>
      <c r="U484" s="6" t="s">
        <v>2722</v>
      </c>
      <c r="V484" s="6" t="s">
        <v>2833</v>
      </c>
      <c r="W484" s="6" t="s">
        <v>1969</v>
      </c>
    </row>
    <row r="485" spans="1:23" ht="60" customHeight="1" x14ac:dyDescent="0.3">
      <c r="A485" s="3" t="s">
        <v>878</v>
      </c>
      <c r="B485" s="4">
        <v>8594013156776</v>
      </c>
      <c r="C485" s="10" t="s">
        <v>2587</v>
      </c>
      <c r="D485" s="6" t="s">
        <v>1067</v>
      </c>
      <c r="E485" s="6" t="s">
        <v>1755</v>
      </c>
      <c r="F485" s="3" t="s">
        <v>1804</v>
      </c>
      <c r="G485" s="6" t="s">
        <v>1780</v>
      </c>
      <c r="H485" s="6" t="str">
        <f t="shared" si="7"/>
        <v>Bath mats - GRUND 2019 new</v>
      </c>
      <c r="J485" s="15" t="s">
        <v>3026</v>
      </c>
      <c r="K485" s="6" t="str">
        <f>IFERROR(VLOOKUP(J485*1,ChangeLog!K:L,2,FALSE),"")</f>
        <v>Ovál s oblými rohy</v>
      </c>
      <c r="L485" s="6" t="str">
        <f>IFERROR(VLOOKUP(K485,ChangeLog!L:N,3,FALSE),"")</f>
        <v>Velký koberec</v>
      </c>
      <c r="M485" s="6" t="s">
        <v>2007</v>
      </c>
      <c r="N485" s="6" t="s">
        <v>2914</v>
      </c>
      <c r="R485" s="6" t="s">
        <v>1904</v>
      </c>
      <c r="S485" s="6" t="s">
        <v>1969</v>
      </c>
      <c r="T485" s="6" t="s">
        <v>2789</v>
      </c>
      <c r="U485" s="6" t="s">
        <v>2722</v>
      </c>
      <c r="V485" s="6" t="s">
        <v>2833</v>
      </c>
      <c r="W485" s="6" t="s">
        <v>1969</v>
      </c>
    </row>
    <row r="486" spans="1:23" ht="60" customHeight="1" x14ac:dyDescent="0.3">
      <c r="A486" s="3" t="s">
        <v>879</v>
      </c>
      <c r="B486" s="4">
        <v>8594013156783</v>
      </c>
      <c r="C486" s="10" t="s">
        <v>2587</v>
      </c>
      <c r="D486" s="6" t="s">
        <v>1068</v>
      </c>
      <c r="E486" s="6" t="s">
        <v>1755</v>
      </c>
      <c r="F486" s="3" t="s">
        <v>1804</v>
      </c>
      <c r="G486" s="6" t="s">
        <v>1780</v>
      </c>
      <c r="H486" s="6" t="str">
        <f t="shared" si="7"/>
        <v>Bath mats - GRUND 2019 new</v>
      </c>
      <c r="J486" s="15" t="s">
        <v>3026</v>
      </c>
      <c r="K486" s="6" t="str">
        <f>IFERROR(VLOOKUP(J486*1,ChangeLog!K:L,2,FALSE),"")</f>
        <v>Ovál s oblými rohy</v>
      </c>
      <c r="L486" s="6" t="str">
        <f>IFERROR(VLOOKUP(K486,ChangeLog!L:N,3,FALSE),"")</f>
        <v>Velký koberec</v>
      </c>
      <c r="M486" s="6" t="s">
        <v>2007</v>
      </c>
      <c r="N486" s="6" t="s">
        <v>2914</v>
      </c>
      <c r="R486" s="6" t="s">
        <v>1914</v>
      </c>
      <c r="S486" s="6" t="s">
        <v>1969</v>
      </c>
      <c r="T486" s="6" t="s">
        <v>2789</v>
      </c>
      <c r="U486" s="6" t="s">
        <v>2722</v>
      </c>
      <c r="V486" s="6" t="s">
        <v>2833</v>
      </c>
      <c r="W486" s="6" t="s">
        <v>1969</v>
      </c>
    </row>
    <row r="487" spans="1:23" ht="60" customHeight="1" x14ac:dyDescent="0.3">
      <c r="A487" s="3" t="s">
        <v>880</v>
      </c>
      <c r="B487" s="4">
        <v>8594013156790</v>
      </c>
      <c r="C487" s="10" t="s">
        <v>2587</v>
      </c>
      <c r="D487" s="6" t="s">
        <v>1069</v>
      </c>
      <c r="E487" s="6" t="s">
        <v>1755</v>
      </c>
      <c r="F487" s="3" t="s">
        <v>1804</v>
      </c>
      <c r="G487" s="6" t="s">
        <v>1780</v>
      </c>
      <c r="H487" s="6" t="str">
        <f t="shared" si="7"/>
        <v>Bath mats - GRUND 2019 new</v>
      </c>
      <c r="J487" s="15" t="s">
        <v>3026</v>
      </c>
      <c r="K487" s="6" t="str">
        <f>IFERROR(VLOOKUP(J487*1,ChangeLog!K:L,2,FALSE),"")</f>
        <v>Ovál s oblými rohy</v>
      </c>
      <c r="L487" s="6" t="str">
        <f>IFERROR(VLOOKUP(K487,ChangeLog!L:N,3,FALSE),"")</f>
        <v>Velký koberec</v>
      </c>
      <c r="M487" s="6" t="s">
        <v>2007</v>
      </c>
      <c r="N487" s="6" t="s">
        <v>2914</v>
      </c>
      <c r="R487" s="6" t="s">
        <v>1898</v>
      </c>
      <c r="S487" s="6" t="s">
        <v>1969</v>
      </c>
      <c r="T487" s="6" t="s">
        <v>2789</v>
      </c>
      <c r="U487" s="6" t="s">
        <v>2722</v>
      </c>
      <c r="V487" s="6" t="s">
        <v>2833</v>
      </c>
      <c r="W487" s="6" t="s">
        <v>1969</v>
      </c>
    </row>
    <row r="488" spans="1:23" ht="60" customHeight="1" x14ac:dyDescent="0.3">
      <c r="A488" s="3" t="s">
        <v>881</v>
      </c>
      <c r="B488" s="4">
        <v>8594013156806</v>
      </c>
      <c r="C488" s="10" t="s">
        <v>2587</v>
      </c>
      <c r="D488" s="6" t="s">
        <v>1070</v>
      </c>
      <c r="E488" s="6" t="s">
        <v>1755</v>
      </c>
      <c r="F488" s="3" t="s">
        <v>1804</v>
      </c>
      <c r="G488" s="6" t="s">
        <v>1780</v>
      </c>
      <c r="H488" s="6" t="str">
        <f t="shared" si="7"/>
        <v>Bath mats - GRUND 2019 new</v>
      </c>
      <c r="J488" s="15" t="s">
        <v>3026</v>
      </c>
      <c r="K488" s="6" t="str">
        <f>IFERROR(VLOOKUP(J488*1,ChangeLog!K:L,2,FALSE),"")</f>
        <v>Ovál s oblými rohy</v>
      </c>
      <c r="L488" s="6" t="str">
        <f>IFERROR(VLOOKUP(K488,ChangeLog!L:N,3,FALSE),"")</f>
        <v>Velký koberec</v>
      </c>
      <c r="M488" s="6" t="s">
        <v>2007</v>
      </c>
      <c r="N488" s="6" t="s">
        <v>2914</v>
      </c>
      <c r="R488" s="6" t="s">
        <v>1899</v>
      </c>
      <c r="S488" s="6" t="s">
        <v>1969</v>
      </c>
      <c r="T488" s="6" t="s">
        <v>2789</v>
      </c>
      <c r="U488" s="6" t="s">
        <v>2722</v>
      </c>
      <c r="V488" s="6" t="s">
        <v>2833</v>
      </c>
      <c r="W488" s="6" t="s">
        <v>1969</v>
      </c>
    </row>
    <row r="489" spans="1:23" ht="60" customHeight="1" x14ac:dyDescent="0.3">
      <c r="A489" s="3" t="s">
        <v>882</v>
      </c>
      <c r="B489" s="4">
        <v>8594013156813</v>
      </c>
      <c r="C489" s="10" t="s">
        <v>2587</v>
      </c>
      <c r="D489" s="6" t="s">
        <v>1071</v>
      </c>
      <c r="E489" s="6" t="s">
        <v>1755</v>
      </c>
      <c r="F489" s="3" t="s">
        <v>1804</v>
      </c>
      <c r="G489" s="6" t="s">
        <v>1780</v>
      </c>
      <c r="H489" s="6" t="str">
        <f t="shared" si="7"/>
        <v>Bath mats - GRUND 2019 new</v>
      </c>
      <c r="J489" s="15" t="s">
        <v>3026</v>
      </c>
      <c r="K489" s="6" t="str">
        <f>IFERROR(VLOOKUP(J489*1,ChangeLog!K:L,2,FALSE),"")</f>
        <v>Ovál s oblými rohy</v>
      </c>
      <c r="L489" s="6" t="str">
        <f>IFERROR(VLOOKUP(K489,ChangeLog!L:N,3,FALSE),"")</f>
        <v>Velký koberec</v>
      </c>
      <c r="M489" s="6" t="s">
        <v>2007</v>
      </c>
      <c r="N489" s="6" t="s">
        <v>2914</v>
      </c>
      <c r="R489" s="6" t="s">
        <v>1901</v>
      </c>
      <c r="S489" s="6" t="s">
        <v>1969</v>
      </c>
      <c r="T489" s="6" t="s">
        <v>2789</v>
      </c>
      <c r="U489" s="6" t="s">
        <v>2722</v>
      </c>
      <c r="V489" s="6" t="s">
        <v>2833</v>
      </c>
      <c r="W489" s="6" t="s">
        <v>1969</v>
      </c>
    </row>
    <row r="490" spans="1:23" ht="60" customHeight="1" x14ac:dyDescent="0.3">
      <c r="A490" s="3" t="s">
        <v>883</v>
      </c>
      <c r="B490" s="4">
        <v>8594013156820</v>
      </c>
      <c r="C490" s="10" t="s">
        <v>2587</v>
      </c>
      <c r="D490" s="6" t="s">
        <v>2428</v>
      </c>
      <c r="E490" s="6" t="s">
        <v>1755</v>
      </c>
      <c r="F490" s="3" t="s">
        <v>1804</v>
      </c>
      <c r="G490" s="6" t="s">
        <v>1780</v>
      </c>
      <c r="H490" s="6" t="str">
        <f t="shared" si="7"/>
        <v>Bath mats - GRUND 2019 new</v>
      </c>
      <c r="J490" s="15" t="s">
        <v>3022</v>
      </c>
      <c r="K490" s="6" t="str">
        <f>IFERROR(VLOOKUP(J490*1,ChangeLog!K:L,2,FALSE),"")</f>
        <v>Víko</v>
      </c>
      <c r="L490" s="6" t="str">
        <f>IFERROR(VLOOKUP(K490,ChangeLog!L:N,3,FALSE),"")</f>
        <v>Na víko od WC</v>
      </c>
      <c r="M490" s="6" t="s">
        <v>2006</v>
      </c>
      <c r="N490" s="6" t="s">
        <v>2915</v>
      </c>
      <c r="R490" s="6" t="s">
        <v>1900</v>
      </c>
      <c r="S490" s="6" t="s">
        <v>1954</v>
      </c>
      <c r="T490" s="6" t="s">
        <v>2931</v>
      </c>
      <c r="U490" s="6" t="s">
        <v>1962</v>
      </c>
      <c r="V490" s="6" t="s">
        <v>2819</v>
      </c>
      <c r="W490" s="6" t="s">
        <v>1954</v>
      </c>
    </row>
    <row r="491" spans="1:23" ht="60" customHeight="1" x14ac:dyDescent="0.3">
      <c r="A491" s="3" t="s">
        <v>884</v>
      </c>
      <c r="B491" s="4">
        <v>8594013156837</v>
      </c>
      <c r="C491" s="10" t="s">
        <v>2587</v>
      </c>
      <c r="D491" s="6" t="s">
        <v>2054</v>
      </c>
      <c r="E491" s="6" t="s">
        <v>1755</v>
      </c>
      <c r="F491" s="3" t="s">
        <v>1804</v>
      </c>
      <c r="G491" s="6" t="s">
        <v>1780</v>
      </c>
      <c r="H491" s="6" t="str">
        <f t="shared" si="7"/>
        <v>Bath mats - GRUND 2019 new</v>
      </c>
      <c r="J491" s="15" t="s">
        <v>3024</v>
      </c>
      <c r="K491" s="6" t="str">
        <f>IFERROR(VLOOKUP(J491*1,ChangeLog!K:L,2,FALSE),"")</f>
        <v>WC s oblými hranami</v>
      </c>
      <c r="L491" s="6" t="str">
        <f>IFERROR(VLOOKUP(K491,ChangeLog!L:N,3,FALSE),"")</f>
        <v>S výřezem pro WC</v>
      </c>
      <c r="M491" s="6" t="s">
        <v>2008</v>
      </c>
      <c r="N491" s="6" t="s">
        <v>2916</v>
      </c>
      <c r="R491" s="6" t="s">
        <v>1897</v>
      </c>
      <c r="S491" s="6" t="s">
        <v>1954</v>
      </c>
      <c r="T491" s="6" t="s">
        <v>2931</v>
      </c>
      <c r="U491" s="6" t="s">
        <v>1962</v>
      </c>
      <c r="V491" s="6" t="s">
        <v>2819</v>
      </c>
      <c r="W491" s="6" t="s">
        <v>1954</v>
      </c>
    </row>
    <row r="492" spans="1:23" ht="60" customHeight="1" x14ac:dyDescent="0.3">
      <c r="A492" s="3" t="s">
        <v>885</v>
      </c>
      <c r="B492" s="4">
        <v>8594013156844</v>
      </c>
      <c r="C492" s="10" t="s">
        <v>2587</v>
      </c>
      <c r="D492" s="6" t="s">
        <v>2216</v>
      </c>
      <c r="E492" s="6" t="s">
        <v>1755</v>
      </c>
      <c r="F492" s="3" t="s">
        <v>1804</v>
      </c>
      <c r="G492" s="6" t="s">
        <v>1780</v>
      </c>
      <c r="H492" s="6" t="str">
        <f t="shared" si="7"/>
        <v>Bath mats - GRUND 2019 new</v>
      </c>
      <c r="J492" s="15" t="s">
        <v>3025</v>
      </c>
      <c r="K492" s="6" t="str">
        <f>IFERROR(VLOOKUP(J492*1,ChangeLog!K:L,2,FALSE),"")</f>
        <v>Bidet s oblými rohy</v>
      </c>
      <c r="L492" s="6" t="str">
        <f>IFERROR(VLOOKUP(K492,ChangeLog!L:N,3,FALSE),"")</f>
        <v>Malý koberec</v>
      </c>
      <c r="M492" s="6" t="s">
        <v>2010</v>
      </c>
      <c r="R492" s="6" t="s">
        <v>1897</v>
      </c>
      <c r="S492" s="6" t="s">
        <v>1954</v>
      </c>
      <c r="T492" s="6" t="s">
        <v>2931</v>
      </c>
      <c r="U492" s="6" t="s">
        <v>1962</v>
      </c>
      <c r="V492" s="6" t="s">
        <v>2819</v>
      </c>
      <c r="W492" s="6" t="s">
        <v>1954</v>
      </c>
    </row>
    <row r="493" spans="1:23" ht="60" customHeight="1" x14ac:dyDescent="0.3">
      <c r="A493" s="3" t="s">
        <v>886</v>
      </c>
      <c r="B493" s="4">
        <v>8594013156851</v>
      </c>
      <c r="C493" s="10" t="s">
        <v>2587</v>
      </c>
      <c r="D493" s="6" t="s">
        <v>1072</v>
      </c>
      <c r="E493" s="6" t="s">
        <v>1755</v>
      </c>
      <c r="F493" s="3" t="s">
        <v>1804</v>
      </c>
      <c r="G493" s="6" t="s">
        <v>1780</v>
      </c>
      <c r="H493" s="6" t="str">
        <f t="shared" si="7"/>
        <v>Bath mats - GRUND 2019 new</v>
      </c>
      <c r="J493" s="15" t="s">
        <v>3026</v>
      </c>
      <c r="K493" s="6" t="str">
        <f>IFERROR(VLOOKUP(J493*1,ChangeLog!K:L,2,FALSE),"")</f>
        <v>Ovál s oblými rohy</v>
      </c>
      <c r="L493" s="6" t="str">
        <f>IFERROR(VLOOKUP(K493,ChangeLog!L:N,3,FALSE),"")</f>
        <v>Velký koberec</v>
      </c>
      <c r="M493" s="6" t="s">
        <v>2007</v>
      </c>
      <c r="N493" s="6" t="s">
        <v>2914</v>
      </c>
      <c r="R493" s="6" t="s">
        <v>1904</v>
      </c>
      <c r="S493" s="6" t="s">
        <v>1954</v>
      </c>
      <c r="T493" s="6" t="s">
        <v>2931</v>
      </c>
      <c r="U493" s="6" t="s">
        <v>1962</v>
      </c>
      <c r="V493" s="6" t="s">
        <v>2819</v>
      </c>
      <c r="W493" s="6" t="s">
        <v>1954</v>
      </c>
    </row>
    <row r="494" spans="1:23" ht="60" customHeight="1" x14ac:dyDescent="0.3">
      <c r="A494" s="3" t="s">
        <v>887</v>
      </c>
      <c r="B494" s="4">
        <v>8594013156868</v>
      </c>
      <c r="C494" s="10" t="s">
        <v>2587</v>
      </c>
      <c r="D494" s="6" t="s">
        <v>1073</v>
      </c>
      <c r="E494" s="6" t="s">
        <v>1755</v>
      </c>
      <c r="F494" s="3" t="s">
        <v>1804</v>
      </c>
      <c r="G494" s="6" t="s">
        <v>1780</v>
      </c>
      <c r="H494" s="6" t="str">
        <f t="shared" si="7"/>
        <v>Bath mats - GRUND 2019 new</v>
      </c>
      <c r="J494" s="15" t="s">
        <v>3026</v>
      </c>
      <c r="K494" s="6" t="str">
        <f>IFERROR(VLOOKUP(J494*1,ChangeLog!K:L,2,FALSE),"")</f>
        <v>Ovál s oblými rohy</v>
      </c>
      <c r="L494" s="6" t="str">
        <f>IFERROR(VLOOKUP(K494,ChangeLog!L:N,3,FALSE),"")</f>
        <v>Velký koberec</v>
      </c>
      <c r="M494" s="6" t="s">
        <v>2007</v>
      </c>
      <c r="N494" s="6" t="s">
        <v>2914</v>
      </c>
      <c r="R494" s="6" t="s">
        <v>1914</v>
      </c>
      <c r="S494" s="6" t="s">
        <v>1954</v>
      </c>
      <c r="T494" s="6" t="s">
        <v>2931</v>
      </c>
      <c r="U494" s="6" t="s">
        <v>1962</v>
      </c>
      <c r="V494" s="6" t="s">
        <v>2819</v>
      </c>
      <c r="W494" s="6" t="s">
        <v>1954</v>
      </c>
    </row>
    <row r="495" spans="1:23" ht="60" customHeight="1" x14ac:dyDescent="0.3">
      <c r="A495" s="3" t="s">
        <v>888</v>
      </c>
      <c r="B495" s="4">
        <v>8594013156875</v>
      </c>
      <c r="C495" s="10" t="s">
        <v>2587</v>
      </c>
      <c r="D495" s="6" t="s">
        <v>1074</v>
      </c>
      <c r="E495" s="6" t="s">
        <v>1755</v>
      </c>
      <c r="F495" s="3" t="s">
        <v>1804</v>
      </c>
      <c r="G495" s="6" t="s">
        <v>1780</v>
      </c>
      <c r="H495" s="6" t="str">
        <f t="shared" si="7"/>
        <v>Bath mats - GRUND 2019 new</v>
      </c>
      <c r="J495" s="15" t="s">
        <v>3026</v>
      </c>
      <c r="K495" s="6" t="str">
        <f>IFERROR(VLOOKUP(J495*1,ChangeLog!K:L,2,FALSE),"")</f>
        <v>Ovál s oblými rohy</v>
      </c>
      <c r="L495" s="6" t="str">
        <f>IFERROR(VLOOKUP(K495,ChangeLog!L:N,3,FALSE),"")</f>
        <v>Velký koberec</v>
      </c>
      <c r="M495" s="6" t="s">
        <v>2007</v>
      </c>
      <c r="N495" s="6" t="s">
        <v>2914</v>
      </c>
      <c r="R495" s="6" t="s">
        <v>1898</v>
      </c>
      <c r="S495" s="6" t="s">
        <v>1954</v>
      </c>
      <c r="T495" s="6" t="s">
        <v>2931</v>
      </c>
      <c r="U495" s="6" t="s">
        <v>1962</v>
      </c>
      <c r="V495" s="6" t="s">
        <v>2819</v>
      </c>
      <c r="W495" s="6" t="s">
        <v>1954</v>
      </c>
    </row>
    <row r="496" spans="1:23" ht="60" customHeight="1" x14ac:dyDescent="0.3">
      <c r="A496" s="3" t="s">
        <v>889</v>
      </c>
      <c r="B496" s="4">
        <v>8594013156882</v>
      </c>
      <c r="C496" s="10" t="s">
        <v>2587</v>
      </c>
      <c r="D496" s="6" t="s">
        <v>1075</v>
      </c>
      <c r="E496" s="6" t="s">
        <v>1755</v>
      </c>
      <c r="F496" s="3" t="s">
        <v>1804</v>
      </c>
      <c r="G496" s="6" t="s">
        <v>1780</v>
      </c>
      <c r="H496" s="6" t="str">
        <f t="shared" si="7"/>
        <v>Bath mats - GRUND 2019 new</v>
      </c>
      <c r="J496" s="15" t="s">
        <v>3026</v>
      </c>
      <c r="K496" s="6" t="str">
        <f>IFERROR(VLOOKUP(J496*1,ChangeLog!K:L,2,FALSE),"")</f>
        <v>Ovál s oblými rohy</v>
      </c>
      <c r="L496" s="6" t="str">
        <f>IFERROR(VLOOKUP(K496,ChangeLog!L:N,3,FALSE),"")</f>
        <v>Velký koberec</v>
      </c>
      <c r="M496" s="6" t="s">
        <v>2007</v>
      </c>
      <c r="N496" s="6" t="s">
        <v>2914</v>
      </c>
      <c r="R496" s="6" t="s">
        <v>1899</v>
      </c>
      <c r="S496" s="6" t="s">
        <v>1954</v>
      </c>
      <c r="T496" s="6" t="s">
        <v>2931</v>
      </c>
      <c r="U496" s="6" t="s">
        <v>1962</v>
      </c>
      <c r="V496" s="6" t="s">
        <v>2819</v>
      </c>
      <c r="W496" s="6" t="s">
        <v>1954</v>
      </c>
    </row>
    <row r="497" spans="1:23" ht="60" customHeight="1" x14ac:dyDescent="0.3">
      <c r="A497" s="3" t="s">
        <v>890</v>
      </c>
      <c r="B497" s="4">
        <v>8594013156899</v>
      </c>
      <c r="C497" s="10" t="s">
        <v>2587</v>
      </c>
      <c r="D497" s="6" t="s">
        <v>1076</v>
      </c>
      <c r="E497" s="6" t="s">
        <v>1755</v>
      </c>
      <c r="F497" s="3" t="s">
        <v>1804</v>
      </c>
      <c r="G497" s="6" t="s">
        <v>1780</v>
      </c>
      <c r="H497" s="6" t="str">
        <f t="shared" si="7"/>
        <v>Bath mats - GRUND 2019 new</v>
      </c>
      <c r="J497" s="15" t="s">
        <v>3026</v>
      </c>
      <c r="K497" s="6" t="str">
        <f>IFERROR(VLOOKUP(J497*1,ChangeLog!K:L,2,FALSE),"")</f>
        <v>Ovál s oblými rohy</v>
      </c>
      <c r="L497" s="6" t="str">
        <f>IFERROR(VLOOKUP(K497,ChangeLog!L:N,3,FALSE),"")</f>
        <v>Velký koberec</v>
      </c>
      <c r="M497" s="6" t="s">
        <v>2007</v>
      </c>
      <c r="N497" s="6" t="s">
        <v>2914</v>
      </c>
      <c r="R497" s="6" t="s">
        <v>1901</v>
      </c>
      <c r="S497" s="6" t="s">
        <v>1954</v>
      </c>
      <c r="T497" s="6" t="s">
        <v>2931</v>
      </c>
      <c r="U497" s="6" t="s">
        <v>1962</v>
      </c>
      <c r="V497" s="6" t="s">
        <v>2819</v>
      </c>
      <c r="W497" s="6" t="s">
        <v>1954</v>
      </c>
    </row>
    <row r="498" spans="1:23" ht="60" customHeight="1" x14ac:dyDescent="0.3">
      <c r="A498" s="3" t="s">
        <v>891</v>
      </c>
      <c r="B498" s="4">
        <v>8594013156905</v>
      </c>
      <c r="C498" s="10" t="s">
        <v>2587</v>
      </c>
      <c r="D498" s="6" t="s">
        <v>2429</v>
      </c>
      <c r="E498" s="6" t="s">
        <v>1755</v>
      </c>
      <c r="F498" s="3" t="s">
        <v>1804</v>
      </c>
      <c r="G498" s="6" t="s">
        <v>1780</v>
      </c>
      <c r="H498" s="6" t="str">
        <f t="shared" si="7"/>
        <v>Bath mats - GRUND 2019 new</v>
      </c>
      <c r="J498" s="15" t="s">
        <v>3022</v>
      </c>
      <c r="K498" s="6" t="str">
        <f>IFERROR(VLOOKUP(J498*1,ChangeLog!K:L,2,FALSE),"")</f>
        <v>Víko</v>
      </c>
      <c r="L498" s="6" t="str">
        <f>IFERROR(VLOOKUP(K498,ChangeLog!L:N,3,FALSE),"")</f>
        <v>Na víko od WC</v>
      </c>
      <c r="M498" s="6" t="s">
        <v>2006</v>
      </c>
      <c r="N498" s="6" t="s">
        <v>2915</v>
      </c>
      <c r="R498" s="6" t="s">
        <v>1900</v>
      </c>
      <c r="S498" s="6" t="s">
        <v>1970</v>
      </c>
      <c r="T498" s="6" t="s">
        <v>1970</v>
      </c>
      <c r="U498" s="6" t="s">
        <v>2723</v>
      </c>
      <c r="V498" s="6" t="s">
        <v>1970</v>
      </c>
      <c r="W498" s="6" t="s">
        <v>1970</v>
      </c>
    </row>
    <row r="499" spans="1:23" ht="60" customHeight="1" x14ac:dyDescent="0.3">
      <c r="A499" s="3" t="s">
        <v>892</v>
      </c>
      <c r="B499" s="4">
        <v>8594013156912</v>
      </c>
      <c r="C499" s="10" t="s">
        <v>2587</v>
      </c>
      <c r="D499" s="6" t="s">
        <v>2055</v>
      </c>
      <c r="E499" s="6" t="s">
        <v>1755</v>
      </c>
      <c r="F499" s="3" t="s">
        <v>1804</v>
      </c>
      <c r="G499" s="6" t="s">
        <v>1780</v>
      </c>
      <c r="H499" s="6" t="str">
        <f t="shared" si="7"/>
        <v>Bath mats - GRUND 2019 new</v>
      </c>
      <c r="J499" s="15" t="s">
        <v>3024</v>
      </c>
      <c r="K499" s="6" t="str">
        <f>IFERROR(VLOOKUP(J499*1,ChangeLog!K:L,2,FALSE),"")</f>
        <v>WC s oblými hranami</v>
      </c>
      <c r="L499" s="6" t="str">
        <f>IFERROR(VLOOKUP(K499,ChangeLog!L:N,3,FALSE),"")</f>
        <v>S výřezem pro WC</v>
      </c>
      <c r="M499" s="6" t="s">
        <v>2008</v>
      </c>
      <c r="N499" s="6" t="s">
        <v>2916</v>
      </c>
      <c r="R499" s="6" t="s">
        <v>1897</v>
      </c>
      <c r="S499" s="6" t="s">
        <v>1970</v>
      </c>
      <c r="T499" s="6" t="s">
        <v>1970</v>
      </c>
      <c r="U499" s="6" t="s">
        <v>2723</v>
      </c>
      <c r="V499" s="6" t="s">
        <v>1970</v>
      </c>
      <c r="W499" s="6" t="s">
        <v>1970</v>
      </c>
    </row>
    <row r="500" spans="1:23" ht="60" customHeight="1" x14ac:dyDescent="0.3">
      <c r="A500" s="3" t="s">
        <v>893</v>
      </c>
      <c r="B500" s="4">
        <v>8594013156929</v>
      </c>
      <c r="C500" s="10" t="s">
        <v>2587</v>
      </c>
      <c r="D500" s="6" t="s">
        <v>2217</v>
      </c>
      <c r="E500" s="6" t="s">
        <v>1755</v>
      </c>
      <c r="F500" s="3" t="s">
        <v>1804</v>
      </c>
      <c r="G500" s="6" t="s">
        <v>1780</v>
      </c>
      <c r="H500" s="6" t="str">
        <f t="shared" si="7"/>
        <v>Bath mats - GRUND 2019 new</v>
      </c>
      <c r="J500" s="15" t="s">
        <v>3025</v>
      </c>
      <c r="K500" s="6" t="str">
        <f>IFERROR(VLOOKUP(J500*1,ChangeLog!K:L,2,FALSE),"")</f>
        <v>Bidet s oblými rohy</v>
      </c>
      <c r="L500" s="6" t="str">
        <f>IFERROR(VLOOKUP(K500,ChangeLog!L:N,3,FALSE),"")</f>
        <v>Malý koberec</v>
      </c>
      <c r="M500" s="6" t="s">
        <v>2010</v>
      </c>
      <c r="R500" s="6" t="s">
        <v>1897</v>
      </c>
      <c r="S500" s="6" t="s">
        <v>1970</v>
      </c>
      <c r="T500" s="6" t="s">
        <v>1970</v>
      </c>
      <c r="U500" s="6" t="s">
        <v>2723</v>
      </c>
      <c r="V500" s="6" t="s">
        <v>1970</v>
      </c>
      <c r="W500" s="6" t="s">
        <v>1970</v>
      </c>
    </row>
    <row r="501" spans="1:23" ht="60" customHeight="1" x14ac:dyDescent="0.3">
      <c r="A501" s="3" t="s">
        <v>894</v>
      </c>
      <c r="B501" s="4">
        <v>8594013156936</v>
      </c>
      <c r="C501" s="10" t="s">
        <v>2587</v>
      </c>
      <c r="D501" s="6" t="s">
        <v>1077</v>
      </c>
      <c r="E501" s="6" t="s">
        <v>1755</v>
      </c>
      <c r="F501" s="3" t="s">
        <v>1804</v>
      </c>
      <c r="G501" s="6" t="s">
        <v>1780</v>
      </c>
      <c r="H501" s="6" t="str">
        <f t="shared" si="7"/>
        <v>Bath mats - GRUND 2019 new</v>
      </c>
      <c r="J501" s="15" t="s">
        <v>3026</v>
      </c>
      <c r="K501" s="6" t="str">
        <f>IFERROR(VLOOKUP(J501*1,ChangeLog!K:L,2,FALSE),"")</f>
        <v>Ovál s oblými rohy</v>
      </c>
      <c r="L501" s="6" t="str">
        <f>IFERROR(VLOOKUP(K501,ChangeLog!L:N,3,FALSE),"")</f>
        <v>Velký koberec</v>
      </c>
      <c r="M501" s="6" t="s">
        <v>2007</v>
      </c>
      <c r="N501" s="6" t="s">
        <v>2914</v>
      </c>
      <c r="R501" s="6" t="s">
        <v>1904</v>
      </c>
      <c r="S501" s="6" t="s">
        <v>1970</v>
      </c>
      <c r="T501" s="6" t="s">
        <v>1970</v>
      </c>
      <c r="U501" s="6" t="s">
        <v>2723</v>
      </c>
      <c r="V501" s="6" t="s">
        <v>1970</v>
      </c>
      <c r="W501" s="6" t="s">
        <v>1970</v>
      </c>
    </row>
    <row r="502" spans="1:23" ht="60" customHeight="1" x14ac:dyDescent="0.3">
      <c r="A502" s="3" t="s">
        <v>895</v>
      </c>
      <c r="B502" s="4">
        <v>8594013156943</v>
      </c>
      <c r="C502" s="10" t="s">
        <v>2587</v>
      </c>
      <c r="D502" s="6" t="s">
        <v>1078</v>
      </c>
      <c r="E502" s="6" t="s">
        <v>1755</v>
      </c>
      <c r="F502" s="3" t="s">
        <v>1804</v>
      </c>
      <c r="G502" s="6" t="s">
        <v>1780</v>
      </c>
      <c r="H502" s="6" t="str">
        <f t="shared" si="7"/>
        <v>Bath mats - GRUND 2019 new</v>
      </c>
      <c r="J502" s="15" t="s">
        <v>3026</v>
      </c>
      <c r="K502" s="6" t="str">
        <f>IFERROR(VLOOKUP(J502*1,ChangeLog!K:L,2,FALSE),"")</f>
        <v>Ovál s oblými rohy</v>
      </c>
      <c r="L502" s="6" t="str">
        <f>IFERROR(VLOOKUP(K502,ChangeLog!L:N,3,FALSE),"")</f>
        <v>Velký koberec</v>
      </c>
      <c r="M502" s="6" t="s">
        <v>2007</v>
      </c>
      <c r="N502" s="6" t="s">
        <v>2914</v>
      </c>
      <c r="R502" s="6" t="s">
        <v>1914</v>
      </c>
      <c r="S502" s="6" t="s">
        <v>1970</v>
      </c>
      <c r="T502" s="6" t="s">
        <v>1970</v>
      </c>
      <c r="U502" s="6" t="s">
        <v>2723</v>
      </c>
      <c r="V502" s="6" t="s">
        <v>1970</v>
      </c>
      <c r="W502" s="6" t="s">
        <v>1970</v>
      </c>
    </row>
    <row r="503" spans="1:23" ht="60" customHeight="1" x14ac:dyDescent="0.3">
      <c r="A503" s="3" t="s">
        <v>896</v>
      </c>
      <c r="B503" s="4">
        <v>8594013156950</v>
      </c>
      <c r="C503" s="10" t="s">
        <v>2587</v>
      </c>
      <c r="D503" s="6" t="s">
        <v>1079</v>
      </c>
      <c r="E503" s="6" t="s">
        <v>1755</v>
      </c>
      <c r="F503" s="3" t="s">
        <v>1804</v>
      </c>
      <c r="G503" s="6" t="s">
        <v>1780</v>
      </c>
      <c r="H503" s="6" t="str">
        <f t="shared" si="7"/>
        <v>Bath mats - GRUND 2019 new</v>
      </c>
      <c r="J503" s="15" t="s">
        <v>3026</v>
      </c>
      <c r="K503" s="6" t="str">
        <f>IFERROR(VLOOKUP(J503*1,ChangeLog!K:L,2,FALSE),"")</f>
        <v>Ovál s oblými rohy</v>
      </c>
      <c r="L503" s="6" t="str">
        <f>IFERROR(VLOOKUP(K503,ChangeLog!L:N,3,FALSE),"")</f>
        <v>Velký koberec</v>
      </c>
      <c r="M503" s="6" t="s">
        <v>2007</v>
      </c>
      <c r="N503" s="6" t="s">
        <v>2914</v>
      </c>
      <c r="R503" s="6" t="s">
        <v>1898</v>
      </c>
      <c r="S503" s="6" t="s">
        <v>1970</v>
      </c>
      <c r="T503" s="6" t="s">
        <v>1970</v>
      </c>
      <c r="U503" s="6" t="s">
        <v>2723</v>
      </c>
      <c r="V503" s="6" t="s">
        <v>1970</v>
      </c>
      <c r="W503" s="6" t="s">
        <v>1970</v>
      </c>
    </row>
    <row r="504" spans="1:23" ht="60" customHeight="1" x14ac:dyDescent="0.3">
      <c r="A504" s="3" t="s">
        <v>897</v>
      </c>
      <c r="B504" s="4">
        <v>8594013156967</v>
      </c>
      <c r="C504" s="10" t="s">
        <v>2587</v>
      </c>
      <c r="D504" s="6" t="s">
        <v>1080</v>
      </c>
      <c r="E504" s="6" t="s">
        <v>1755</v>
      </c>
      <c r="F504" s="3" t="s">
        <v>1804</v>
      </c>
      <c r="G504" s="6" t="s">
        <v>1780</v>
      </c>
      <c r="H504" s="6" t="str">
        <f t="shared" si="7"/>
        <v>Bath mats - GRUND 2019 new</v>
      </c>
      <c r="J504" s="15" t="s">
        <v>3026</v>
      </c>
      <c r="K504" s="6" t="str">
        <f>IFERROR(VLOOKUP(J504*1,ChangeLog!K:L,2,FALSE),"")</f>
        <v>Ovál s oblými rohy</v>
      </c>
      <c r="L504" s="6" t="str">
        <f>IFERROR(VLOOKUP(K504,ChangeLog!L:N,3,FALSE),"")</f>
        <v>Velký koberec</v>
      </c>
      <c r="M504" s="6" t="s">
        <v>2007</v>
      </c>
      <c r="N504" s="6" t="s">
        <v>2914</v>
      </c>
      <c r="R504" s="6" t="s">
        <v>1899</v>
      </c>
      <c r="S504" s="6" t="s">
        <v>1970</v>
      </c>
      <c r="T504" s="6" t="s">
        <v>1970</v>
      </c>
      <c r="U504" s="6" t="s">
        <v>2723</v>
      </c>
      <c r="V504" s="6" t="s">
        <v>1970</v>
      </c>
      <c r="W504" s="6" t="s">
        <v>1970</v>
      </c>
    </row>
    <row r="505" spans="1:23" ht="60" customHeight="1" x14ac:dyDescent="0.3">
      <c r="A505" s="3" t="s">
        <v>898</v>
      </c>
      <c r="B505" s="4">
        <v>8594013156974</v>
      </c>
      <c r="C505" s="10" t="s">
        <v>2587</v>
      </c>
      <c r="D505" s="6" t="s">
        <v>1081</v>
      </c>
      <c r="E505" s="6" t="s">
        <v>1755</v>
      </c>
      <c r="F505" s="3" t="s">
        <v>1804</v>
      </c>
      <c r="G505" s="6" t="s">
        <v>1780</v>
      </c>
      <c r="H505" s="6" t="str">
        <f t="shared" si="7"/>
        <v>Bath mats - GRUND 2019 new</v>
      </c>
      <c r="J505" s="15" t="s">
        <v>3026</v>
      </c>
      <c r="K505" s="6" t="str">
        <f>IFERROR(VLOOKUP(J505*1,ChangeLog!K:L,2,FALSE),"")</f>
        <v>Ovál s oblými rohy</v>
      </c>
      <c r="L505" s="6" t="str">
        <f>IFERROR(VLOOKUP(K505,ChangeLog!L:N,3,FALSE),"")</f>
        <v>Velký koberec</v>
      </c>
      <c r="M505" s="6" t="s">
        <v>2007</v>
      </c>
      <c r="N505" s="6" t="s">
        <v>2914</v>
      </c>
      <c r="R505" s="6" t="s">
        <v>1901</v>
      </c>
      <c r="S505" s="6" t="s">
        <v>1970</v>
      </c>
      <c r="T505" s="6" t="s">
        <v>1970</v>
      </c>
      <c r="U505" s="6" t="s">
        <v>2723</v>
      </c>
      <c r="V505" s="6" t="s">
        <v>1970</v>
      </c>
      <c r="W505" s="6" t="s">
        <v>1970</v>
      </c>
    </row>
    <row r="506" spans="1:23" ht="60" customHeight="1" x14ac:dyDescent="0.3">
      <c r="A506" s="3" t="s">
        <v>899</v>
      </c>
      <c r="B506" s="4">
        <v>8594013156981</v>
      </c>
      <c r="C506" s="10" t="s">
        <v>2587</v>
      </c>
      <c r="D506" s="6" t="s">
        <v>2430</v>
      </c>
      <c r="E506" s="6" t="s">
        <v>1755</v>
      </c>
      <c r="F506" s="3" t="s">
        <v>1804</v>
      </c>
      <c r="G506" s="6" t="s">
        <v>1780</v>
      </c>
      <c r="H506" s="6" t="str">
        <f t="shared" si="7"/>
        <v>Bath mats - GRUND 2019 new</v>
      </c>
      <c r="J506" s="15" t="s">
        <v>3022</v>
      </c>
      <c r="K506" s="6" t="str">
        <f>IFERROR(VLOOKUP(J506*1,ChangeLog!K:L,2,FALSE),"")</f>
        <v>Víko</v>
      </c>
      <c r="L506" s="6" t="str">
        <f>IFERROR(VLOOKUP(K506,ChangeLog!L:N,3,FALSE),"")</f>
        <v>Na víko od WC</v>
      </c>
      <c r="M506" s="6" t="s">
        <v>2006</v>
      </c>
      <c r="N506" s="6" t="s">
        <v>2915</v>
      </c>
      <c r="R506" s="6" t="s">
        <v>1900</v>
      </c>
      <c r="S506" s="6" t="s">
        <v>1971</v>
      </c>
      <c r="T506" s="6" t="s">
        <v>2774</v>
      </c>
      <c r="U506" s="6" t="s">
        <v>2724</v>
      </c>
      <c r="V506" s="6" t="s">
        <v>2834</v>
      </c>
      <c r="W506" s="6" t="s">
        <v>2879</v>
      </c>
    </row>
    <row r="507" spans="1:23" ht="60" customHeight="1" x14ac:dyDescent="0.3">
      <c r="A507" s="3" t="s">
        <v>900</v>
      </c>
      <c r="B507" s="4">
        <v>8594013156998</v>
      </c>
      <c r="C507" s="10" t="s">
        <v>2587</v>
      </c>
      <c r="D507" s="6" t="s">
        <v>2056</v>
      </c>
      <c r="E507" s="6" t="s">
        <v>1755</v>
      </c>
      <c r="F507" s="3" t="s">
        <v>1804</v>
      </c>
      <c r="G507" s="6" t="s">
        <v>1780</v>
      </c>
      <c r="H507" s="6" t="str">
        <f t="shared" si="7"/>
        <v>Bath mats - GRUND 2019 new</v>
      </c>
      <c r="J507" s="15" t="s">
        <v>3024</v>
      </c>
      <c r="K507" s="6" t="str">
        <f>IFERROR(VLOOKUP(J507*1,ChangeLog!K:L,2,FALSE),"")</f>
        <v>WC s oblými hranami</v>
      </c>
      <c r="L507" s="6" t="str">
        <f>IFERROR(VLOOKUP(K507,ChangeLog!L:N,3,FALSE),"")</f>
        <v>S výřezem pro WC</v>
      </c>
      <c r="M507" s="6" t="s">
        <v>2008</v>
      </c>
      <c r="N507" s="6" t="s">
        <v>2916</v>
      </c>
      <c r="R507" s="6" t="s">
        <v>1897</v>
      </c>
      <c r="S507" s="6" t="s">
        <v>1971</v>
      </c>
      <c r="T507" s="6" t="s">
        <v>2774</v>
      </c>
      <c r="U507" s="6" t="s">
        <v>2724</v>
      </c>
      <c r="V507" s="6" t="s">
        <v>2834</v>
      </c>
      <c r="W507" s="6" t="s">
        <v>2879</v>
      </c>
    </row>
    <row r="508" spans="1:23" ht="60" customHeight="1" x14ac:dyDescent="0.3">
      <c r="A508" s="3" t="s">
        <v>901</v>
      </c>
      <c r="B508" s="4">
        <v>8594013157001</v>
      </c>
      <c r="C508" s="10" t="s">
        <v>2587</v>
      </c>
      <c r="D508" s="6" t="s">
        <v>2218</v>
      </c>
      <c r="E508" s="6" t="s">
        <v>1755</v>
      </c>
      <c r="F508" s="3" t="s">
        <v>1804</v>
      </c>
      <c r="G508" s="6" t="s">
        <v>1780</v>
      </c>
      <c r="H508" s="6" t="str">
        <f t="shared" si="7"/>
        <v>Bath mats - GRUND 2019 new</v>
      </c>
      <c r="J508" s="15" t="s">
        <v>3025</v>
      </c>
      <c r="K508" s="6" t="str">
        <f>IFERROR(VLOOKUP(J508*1,ChangeLog!K:L,2,FALSE),"")</f>
        <v>Bidet s oblými rohy</v>
      </c>
      <c r="L508" s="6" t="str">
        <f>IFERROR(VLOOKUP(K508,ChangeLog!L:N,3,FALSE),"")</f>
        <v>Malý koberec</v>
      </c>
      <c r="M508" s="6" t="s">
        <v>2010</v>
      </c>
      <c r="R508" s="6" t="s">
        <v>1897</v>
      </c>
      <c r="S508" s="6" t="s">
        <v>1971</v>
      </c>
      <c r="T508" s="6" t="s">
        <v>2774</v>
      </c>
      <c r="U508" s="6" t="s">
        <v>2724</v>
      </c>
      <c r="V508" s="6" t="s">
        <v>2834</v>
      </c>
      <c r="W508" s="6" t="s">
        <v>2879</v>
      </c>
    </row>
    <row r="509" spans="1:23" ht="60" customHeight="1" x14ac:dyDescent="0.3">
      <c r="A509" s="3" t="s">
        <v>902</v>
      </c>
      <c r="B509" s="4">
        <v>8594013157018</v>
      </c>
      <c r="C509" s="10" t="s">
        <v>2587</v>
      </c>
      <c r="D509" s="6" t="s">
        <v>1082</v>
      </c>
      <c r="E509" s="6" t="s">
        <v>1755</v>
      </c>
      <c r="F509" s="3" t="s">
        <v>1804</v>
      </c>
      <c r="G509" s="6" t="s">
        <v>1780</v>
      </c>
      <c r="H509" s="6" t="str">
        <f t="shared" si="7"/>
        <v>Bath mats - GRUND 2019 new</v>
      </c>
      <c r="J509" s="15" t="s">
        <v>3026</v>
      </c>
      <c r="K509" s="6" t="str">
        <f>IFERROR(VLOOKUP(J509*1,ChangeLog!K:L,2,FALSE),"")</f>
        <v>Ovál s oblými rohy</v>
      </c>
      <c r="L509" s="6" t="str">
        <f>IFERROR(VLOOKUP(K509,ChangeLog!L:N,3,FALSE),"")</f>
        <v>Velký koberec</v>
      </c>
      <c r="M509" s="6" t="s">
        <v>2007</v>
      </c>
      <c r="N509" s="6" t="s">
        <v>2914</v>
      </c>
      <c r="R509" s="6" t="s">
        <v>1904</v>
      </c>
      <c r="S509" s="6" t="s">
        <v>1971</v>
      </c>
      <c r="T509" s="6" t="s">
        <v>2774</v>
      </c>
      <c r="U509" s="6" t="s">
        <v>2724</v>
      </c>
      <c r="V509" s="6" t="s">
        <v>2834</v>
      </c>
      <c r="W509" s="6" t="s">
        <v>2879</v>
      </c>
    </row>
    <row r="510" spans="1:23" ht="60" customHeight="1" x14ac:dyDescent="0.3">
      <c r="A510" s="3" t="s">
        <v>903</v>
      </c>
      <c r="B510" s="4">
        <v>8594013157025</v>
      </c>
      <c r="C510" s="10" t="s">
        <v>2587</v>
      </c>
      <c r="D510" s="6" t="s">
        <v>1083</v>
      </c>
      <c r="E510" s="6" t="s">
        <v>1755</v>
      </c>
      <c r="F510" s="3" t="s">
        <v>1804</v>
      </c>
      <c r="G510" s="6" t="s">
        <v>1780</v>
      </c>
      <c r="H510" s="6" t="str">
        <f t="shared" si="7"/>
        <v>Bath mats - GRUND 2019 new</v>
      </c>
      <c r="J510" s="15" t="s">
        <v>3026</v>
      </c>
      <c r="K510" s="6" t="str">
        <f>IFERROR(VLOOKUP(J510*1,ChangeLog!K:L,2,FALSE),"")</f>
        <v>Ovál s oblými rohy</v>
      </c>
      <c r="L510" s="6" t="str">
        <f>IFERROR(VLOOKUP(K510,ChangeLog!L:N,3,FALSE),"")</f>
        <v>Velký koberec</v>
      </c>
      <c r="M510" s="6" t="s">
        <v>2007</v>
      </c>
      <c r="N510" s="6" t="s">
        <v>2914</v>
      </c>
      <c r="R510" s="6" t="s">
        <v>1914</v>
      </c>
      <c r="S510" s="6" t="s">
        <v>1971</v>
      </c>
      <c r="T510" s="6" t="s">
        <v>2774</v>
      </c>
      <c r="U510" s="6" t="s">
        <v>2724</v>
      </c>
      <c r="V510" s="6" t="s">
        <v>2834</v>
      </c>
      <c r="W510" s="6" t="s">
        <v>2879</v>
      </c>
    </row>
    <row r="511" spans="1:23" ht="60" customHeight="1" x14ac:dyDescent="0.3">
      <c r="A511" s="3" t="s">
        <v>904</v>
      </c>
      <c r="B511" s="4">
        <v>8594013157032</v>
      </c>
      <c r="C511" s="10" t="s">
        <v>2587</v>
      </c>
      <c r="D511" s="6" t="s">
        <v>1084</v>
      </c>
      <c r="E511" s="6" t="s">
        <v>1755</v>
      </c>
      <c r="F511" s="3" t="s">
        <v>1804</v>
      </c>
      <c r="G511" s="6" t="s">
        <v>1780</v>
      </c>
      <c r="H511" s="6" t="str">
        <f t="shared" si="7"/>
        <v>Bath mats - GRUND 2019 new</v>
      </c>
      <c r="J511" s="15" t="s">
        <v>3026</v>
      </c>
      <c r="K511" s="6" t="str">
        <f>IFERROR(VLOOKUP(J511*1,ChangeLog!K:L,2,FALSE),"")</f>
        <v>Ovál s oblými rohy</v>
      </c>
      <c r="L511" s="6" t="str">
        <f>IFERROR(VLOOKUP(K511,ChangeLog!L:N,3,FALSE),"")</f>
        <v>Velký koberec</v>
      </c>
      <c r="M511" s="6" t="s">
        <v>2007</v>
      </c>
      <c r="N511" s="6" t="s">
        <v>2914</v>
      </c>
      <c r="R511" s="6" t="s">
        <v>1898</v>
      </c>
      <c r="S511" s="6" t="s">
        <v>1971</v>
      </c>
      <c r="T511" s="6" t="s">
        <v>2774</v>
      </c>
      <c r="U511" s="6" t="s">
        <v>2724</v>
      </c>
      <c r="V511" s="6" t="s">
        <v>2834</v>
      </c>
      <c r="W511" s="6" t="s">
        <v>2879</v>
      </c>
    </row>
    <row r="512" spans="1:23" ht="60" customHeight="1" x14ac:dyDescent="0.3">
      <c r="A512" s="3" t="s">
        <v>905</v>
      </c>
      <c r="B512" s="4">
        <v>8594013157049</v>
      </c>
      <c r="C512" s="10" t="s">
        <v>2587</v>
      </c>
      <c r="D512" s="6" t="s">
        <v>1085</v>
      </c>
      <c r="E512" s="6" t="s">
        <v>1755</v>
      </c>
      <c r="F512" s="3" t="s">
        <v>1804</v>
      </c>
      <c r="G512" s="6" t="s">
        <v>1780</v>
      </c>
      <c r="H512" s="6" t="str">
        <f t="shared" si="7"/>
        <v>Bath mats - GRUND 2019 new</v>
      </c>
      <c r="J512" s="15" t="s">
        <v>3026</v>
      </c>
      <c r="K512" s="6" t="str">
        <f>IFERROR(VLOOKUP(J512*1,ChangeLog!K:L,2,FALSE),"")</f>
        <v>Ovál s oblými rohy</v>
      </c>
      <c r="L512" s="6" t="str">
        <f>IFERROR(VLOOKUP(K512,ChangeLog!L:N,3,FALSE),"")</f>
        <v>Velký koberec</v>
      </c>
      <c r="M512" s="6" t="s">
        <v>2007</v>
      </c>
      <c r="N512" s="6" t="s">
        <v>2914</v>
      </c>
      <c r="R512" s="6" t="s">
        <v>1899</v>
      </c>
      <c r="S512" s="6" t="s">
        <v>1971</v>
      </c>
      <c r="T512" s="6" t="s">
        <v>2774</v>
      </c>
      <c r="U512" s="6" t="s">
        <v>2724</v>
      </c>
      <c r="V512" s="6" t="s">
        <v>2834</v>
      </c>
      <c r="W512" s="6" t="s">
        <v>2879</v>
      </c>
    </row>
    <row r="513" spans="1:23" ht="60" customHeight="1" x14ac:dyDescent="0.3">
      <c r="A513" s="3" t="s">
        <v>906</v>
      </c>
      <c r="B513" s="4">
        <v>8594013157056</v>
      </c>
      <c r="C513" s="10" t="s">
        <v>2587</v>
      </c>
      <c r="D513" s="6" t="s">
        <v>1086</v>
      </c>
      <c r="E513" s="6" t="s">
        <v>1755</v>
      </c>
      <c r="F513" s="3" t="s">
        <v>1804</v>
      </c>
      <c r="G513" s="6" t="s">
        <v>1780</v>
      </c>
      <c r="H513" s="6" t="str">
        <f t="shared" si="7"/>
        <v>Bath mats - GRUND 2019 new</v>
      </c>
      <c r="J513" s="15" t="s">
        <v>3026</v>
      </c>
      <c r="K513" s="6" t="str">
        <f>IFERROR(VLOOKUP(J513*1,ChangeLog!K:L,2,FALSE),"")</f>
        <v>Ovál s oblými rohy</v>
      </c>
      <c r="L513" s="6" t="str">
        <f>IFERROR(VLOOKUP(K513,ChangeLog!L:N,3,FALSE),"")</f>
        <v>Velký koberec</v>
      </c>
      <c r="M513" s="6" t="s">
        <v>2007</v>
      </c>
      <c r="N513" s="6" t="s">
        <v>2914</v>
      </c>
      <c r="R513" s="6" t="s">
        <v>1901</v>
      </c>
      <c r="S513" s="6" t="s">
        <v>1971</v>
      </c>
      <c r="T513" s="6" t="s">
        <v>2774</v>
      </c>
      <c r="U513" s="6" t="s">
        <v>2724</v>
      </c>
      <c r="V513" s="6" t="s">
        <v>2834</v>
      </c>
      <c r="W513" s="6" t="s">
        <v>2879</v>
      </c>
    </row>
    <row r="514" spans="1:23" ht="60" customHeight="1" x14ac:dyDescent="0.3">
      <c r="A514" s="3" t="s">
        <v>907</v>
      </c>
      <c r="B514" s="4">
        <v>8594013157186</v>
      </c>
      <c r="C514" s="10" t="s">
        <v>2587</v>
      </c>
      <c r="D514" s="6" t="s">
        <v>2431</v>
      </c>
      <c r="E514" s="6" t="s">
        <v>1755</v>
      </c>
      <c r="F514" s="3" t="s">
        <v>1804</v>
      </c>
      <c r="G514" s="6" t="s">
        <v>1780</v>
      </c>
      <c r="H514" s="6" t="str">
        <f t="shared" ref="H514:H577" si="8">F514&amp;" - "&amp;G514</f>
        <v>Bath mats - GRUND 2019 new</v>
      </c>
      <c r="J514" s="15" t="s">
        <v>3022</v>
      </c>
      <c r="K514" s="6" t="str">
        <f>IFERROR(VLOOKUP(J514*1,ChangeLog!K:L,2,FALSE),"")</f>
        <v>Víko</v>
      </c>
      <c r="L514" s="6" t="str">
        <f>IFERROR(VLOOKUP(K514,ChangeLog!L:N,3,FALSE),"")</f>
        <v>Na víko od WC</v>
      </c>
      <c r="M514" s="6" t="s">
        <v>2006</v>
      </c>
      <c r="N514" s="6" t="s">
        <v>2915</v>
      </c>
      <c r="R514" s="6" t="s">
        <v>1900</v>
      </c>
      <c r="S514" s="6" t="s">
        <v>1937</v>
      </c>
      <c r="T514" s="6" t="s">
        <v>2758</v>
      </c>
      <c r="U514" s="6" t="s">
        <v>2690</v>
      </c>
      <c r="V514" s="6" t="s">
        <v>2801</v>
      </c>
      <c r="W514" s="6" t="s">
        <v>1937</v>
      </c>
    </row>
    <row r="515" spans="1:23" ht="60" customHeight="1" x14ac:dyDescent="0.3">
      <c r="A515" s="3" t="s">
        <v>908</v>
      </c>
      <c r="B515" s="4">
        <v>8594013151177</v>
      </c>
      <c r="C515" s="10" t="s">
        <v>2587</v>
      </c>
      <c r="D515" s="6" t="s">
        <v>2057</v>
      </c>
      <c r="E515" s="6" t="s">
        <v>1755</v>
      </c>
      <c r="F515" s="3" t="s">
        <v>1804</v>
      </c>
      <c r="G515" s="6" t="s">
        <v>1780</v>
      </c>
      <c r="H515" s="6" t="str">
        <f t="shared" si="8"/>
        <v>Bath mats - GRUND 2019 new</v>
      </c>
      <c r="J515" s="15" t="s">
        <v>3024</v>
      </c>
      <c r="K515" s="6" t="str">
        <f>IFERROR(VLOOKUP(J515*1,ChangeLog!K:L,2,FALSE),"")</f>
        <v>WC s oblými hranami</v>
      </c>
      <c r="L515" s="6" t="str">
        <f>IFERROR(VLOOKUP(K515,ChangeLog!L:N,3,FALSE),"")</f>
        <v>S výřezem pro WC</v>
      </c>
      <c r="M515" s="6" t="s">
        <v>2008</v>
      </c>
      <c r="N515" s="6" t="s">
        <v>2916</v>
      </c>
      <c r="R515" s="6" t="s">
        <v>1897</v>
      </c>
      <c r="S515" s="6" t="s">
        <v>1937</v>
      </c>
      <c r="T515" s="6" t="s">
        <v>2758</v>
      </c>
      <c r="U515" s="6" t="s">
        <v>2690</v>
      </c>
      <c r="V515" s="6" t="s">
        <v>2801</v>
      </c>
      <c r="W515" s="6" t="s">
        <v>1937</v>
      </c>
    </row>
    <row r="516" spans="1:23" ht="60" customHeight="1" x14ac:dyDescent="0.3">
      <c r="A516" s="3" t="s">
        <v>909</v>
      </c>
      <c r="B516" s="4">
        <v>8594013151184</v>
      </c>
      <c r="C516" s="10" t="s">
        <v>2587</v>
      </c>
      <c r="D516" s="6" t="s">
        <v>2219</v>
      </c>
      <c r="E516" s="6" t="s">
        <v>1755</v>
      </c>
      <c r="F516" s="3" t="s">
        <v>1804</v>
      </c>
      <c r="G516" s="6" t="s">
        <v>1780</v>
      </c>
      <c r="H516" s="6" t="str">
        <f t="shared" si="8"/>
        <v>Bath mats - GRUND 2019 new</v>
      </c>
      <c r="J516" s="15" t="s">
        <v>3025</v>
      </c>
      <c r="K516" s="6" t="str">
        <f>IFERROR(VLOOKUP(J516*1,ChangeLog!K:L,2,FALSE),"")</f>
        <v>Bidet s oblými rohy</v>
      </c>
      <c r="L516" s="6" t="str">
        <f>IFERROR(VLOOKUP(K516,ChangeLog!L:N,3,FALSE),"")</f>
        <v>Malý koberec</v>
      </c>
      <c r="M516" s="6" t="s">
        <v>2010</v>
      </c>
      <c r="R516" s="6" t="s">
        <v>1897</v>
      </c>
      <c r="S516" s="6" t="s">
        <v>1937</v>
      </c>
      <c r="T516" s="6" t="s">
        <v>2758</v>
      </c>
      <c r="U516" s="6" t="s">
        <v>2690</v>
      </c>
      <c r="V516" s="6" t="s">
        <v>2801</v>
      </c>
      <c r="W516" s="6" t="s">
        <v>1937</v>
      </c>
    </row>
    <row r="517" spans="1:23" ht="60" customHeight="1" x14ac:dyDescent="0.3">
      <c r="A517" s="3" t="s">
        <v>910</v>
      </c>
      <c r="B517" s="4">
        <v>8594013157193</v>
      </c>
      <c r="C517" s="10" t="s">
        <v>2587</v>
      </c>
      <c r="D517" s="6" t="s">
        <v>1087</v>
      </c>
      <c r="E517" s="6" t="s">
        <v>1755</v>
      </c>
      <c r="F517" s="3" t="s">
        <v>1804</v>
      </c>
      <c r="G517" s="6" t="s">
        <v>1780</v>
      </c>
      <c r="H517" s="6" t="str">
        <f t="shared" si="8"/>
        <v>Bath mats - GRUND 2019 new</v>
      </c>
      <c r="J517" s="15" t="s">
        <v>3026</v>
      </c>
      <c r="K517" s="6" t="str">
        <f>IFERROR(VLOOKUP(J517*1,ChangeLog!K:L,2,FALSE),"")</f>
        <v>Ovál s oblými rohy</v>
      </c>
      <c r="L517" s="6" t="str">
        <f>IFERROR(VLOOKUP(K517,ChangeLog!L:N,3,FALSE),"")</f>
        <v>Velký koberec</v>
      </c>
      <c r="M517" s="6" t="s">
        <v>2007</v>
      </c>
      <c r="N517" s="6" t="s">
        <v>2914</v>
      </c>
      <c r="R517" s="6" t="s">
        <v>1904</v>
      </c>
      <c r="S517" s="6" t="s">
        <v>1937</v>
      </c>
      <c r="T517" s="6" t="s">
        <v>2758</v>
      </c>
      <c r="U517" s="6" t="s">
        <v>2690</v>
      </c>
      <c r="V517" s="6" t="s">
        <v>2801</v>
      </c>
      <c r="W517" s="6" t="s">
        <v>1937</v>
      </c>
    </row>
    <row r="518" spans="1:23" ht="60" customHeight="1" x14ac:dyDescent="0.3">
      <c r="A518" s="3" t="s">
        <v>911</v>
      </c>
      <c r="B518" s="4">
        <v>8594013157209</v>
      </c>
      <c r="C518" s="10" t="s">
        <v>2587</v>
      </c>
      <c r="D518" s="6" t="s">
        <v>1088</v>
      </c>
      <c r="E518" s="6" t="s">
        <v>1755</v>
      </c>
      <c r="F518" s="3" t="s">
        <v>1804</v>
      </c>
      <c r="G518" s="6" t="s">
        <v>1780</v>
      </c>
      <c r="H518" s="6" t="str">
        <f t="shared" si="8"/>
        <v>Bath mats - GRUND 2019 new</v>
      </c>
      <c r="J518" s="15" t="s">
        <v>3026</v>
      </c>
      <c r="K518" s="6" t="str">
        <f>IFERROR(VLOOKUP(J518*1,ChangeLog!K:L,2,FALSE),"")</f>
        <v>Ovál s oblými rohy</v>
      </c>
      <c r="L518" s="6" t="str">
        <f>IFERROR(VLOOKUP(K518,ChangeLog!L:N,3,FALSE),"")</f>
        <v>Velký koberec</v>
      </c>
      <c r="M518" s="6" t="s">
        <v>2007</v>
      </c>
      <c r="N518" s="6" t="s">
        <v>2914</v>
      </c>
      <c r="R518" s="6" t="s">
        <v>1914</v>
      </c>
      <c r="S518" s="6" t="s">
        <v>1937</v>
      </c>
      <c r="T518" s="6" t="s">
        <v>2758</v>
      </c>
      <c r="U518" s="6" t="s">
        <v>2690</v>
      </c>
      <c r="V518" s="6" t="s">
        <v>2801</v>
      </c>
      <c r="W518" s="6" t="s">
        <v>1937</v>
      </c>
    </row>
    <row r="519" spans="1:23" ht="60" customHeight="1" x14ac:dyDescent="0.3">
      <c r="A519" s="3" t="s">
        <v>912</v>
      </c>
      <c r="B519" s="4">
        <v>8594013151191</v>
      </c>
      <c r="C519" s="10" t="s">
        <v>2587</v>
      </c>
      <c r="D519" s="6" t="s">
        <v>1089</v>
      </c>
      <c r="E519" s="6" t="s">
        <v>1755</v>
      </c>
      <c r="F519" s="3" t="s">
        <v>1804</v>
      </c>
      <c r="G519" s="6" t="s">
        <v>1780</v>
      </c>
      <c r="H519" s="6" t="str">
        <f t="shared" si="8"/>
        <v>Bath mats - GRUND 2019 new</v>
      </c>
      <c r="J519" s="15" t="s">
        <v>3026</v>
      </c>
      <c r="K519" s="6" t="str">
        <f>IFERROR(VLOOKUP(J519*1,ChangeLog!K:L,2,FALSE),"")</f>
        <v>Ovál s oblými rohy</v>
      </c>
      <c r="L519" s="6" t="str">
        <f>IFERROR(VLOOKUP(K519,ChangeLog!L:N,3,FALSE),"")</f>
        <v>Velký koberec</v>
      </c>
      <c r="M519" s="6" t="s">
        <v>2007</v>
      </c>
      <c r="N519" s="6" t="s">
        <v>2914</v>
      </c>
      <c r="R519" s="6" t="s">
        <v>1898</v>
      </c>
      <c r="S519" s="6" t="s">
        <v>1937</v>
      </c>
      <c r="T519" s="6" t="s">
        <v>2758</v>
      </c>
      <c r="U519" s="6" t="s">
        <v>2690</v>
      </c>
      <c r="V519" s="6" t="s">
        <v>2801</v>
      </c>
      <c r="W519" s="6" t="s">
        <v>1937</v>
      </c>
    </row>
    <row r="520" spans="1:23" ht="60" customHeight="1" x14ac:dyDescent="0.3">
      <c r="A520" s="3" t="s">
        <v>913</v>
      </c>
      <c r="B520" s="4">
        <v>8594013151207</v>
      </c>
      <c r="C520" s="10" t="s">
        <v>2587</v>
      </c>
      <c r="D520" s="6" t="s">
        <v>1090</v>
      </c>
      <c r="E520" s="6" t="s">
        <v>1755</v>
      </c>
      <c r="F520" s="3" t="s">
        <v>1804</v>
      </c>
      <c r="G520" s="6" t="s">
        <v>1780</v>
      </c>
      <c r="H520" s="6" t="str">
        <f t="shared" si="8"/>
        <v>Bath mats - GRUND 2019 new</v>
      </c>
      <c r="J520" s="15" t="s">
        <v>3026</v>
      </c>
      <c r="K520" s="6" t="str">
        <f>IFERROR(VLOOKUP(J520*1,ChangeLog!K:L,2,FALSE),"")</f>
        <v>Ovál s oblými rohy</v>
      </c>
      <c r="L520" s="6" t="str">
        <f>IFERROR(VLOOKUP(K520,ChangeLog!L:N,3,FALSE),"")</f>
        <v>Velký koberec</v>
      </c>
      <c r="M520" s="6" t="s">
        <v>2007</v>
      </c>
      <c r="N520" s="6" t="s">
        <v>2914</v>
      </c>
      <c r="R520" s="6" t="s">
        <v>1899</v>
      </c>
      <c r="S520" s="6" t="s">
        <v>1937</v>
      </c>
      <c r="T520" s="6" t="s">
        <v>2758</v>
      </c>
      <c r="U520" s="6" t="s">
        <v>2690</v>
      </c>
      <c r="V520" s="6" t="s">
        <v>2801</v>
      </c>
      <c r="W520" s="6" t="s">
        <v>1937</v>
      </c>
    </row>
    <row r="521" spans="1:23" ht="60" customHeight="1" x14ac:dyDescent="0.3">
      <c r="A521" s="3" t="s">
        <v>914</v>
      </c>
      <c r="B521" s="4">
        <v>8594013157216</v>
      </c>
      <c r="C521" s="10" t="s">
        <v>2587</v>
      </c>
      <c r="D521" s="6" t="s">
        <v>1091</v>
      </c>
      <c r="E521" s="6" t="s">
        <v>1755</v>
      </c>
      <c r="F521" s="3" t="s">
        <v>1804</v>
      </c>
      <c r="G521" s="6" t="s">
        <v>1780</v>
      </c>
      <c r="H521" s="6" t="str">
        <f t="shared" si="8"/>
        <v>Bath mats - GRUND 2019 new</v>
      </c>
      <c r="J521" s="15" t="s">
        <v>3026</v>
      </c>
      <c r="K521" s="6" t="str">
        <f>IFERROR(VLOOKUP(J521*1,ChangeLog!K:L,2,FALSE),"")</f>
        <v>Ovál s oblými rohy</v>
      </c>
      <c r="L521" s="6" t="str">
        <f>IFERROR(VLOOKUP(K521,ChangeLog!L:N,3,FALSE),"")</f>
        <v>Velký koberec</v>
      </c>
      <c r="M521" s="6" t="s">
        <v>2007</v>
      </c>
      <c r="N521" s="6" t="s">
        <v>2914</v>
      </c>
      <c r="R521" s="6" t="s">
        <v>1901</v>
      </c>
      <c r="S521" s="6" t="s">
        <v>1937</v>
      </c>
      <c r="T521" s="6" t="s">
        <v>2758</v>
      </c>
      <c r="U521" s="6" t="s">
        <v>2690</v>
      </c>
      <c r="V521" s="6" t="s">
        <v>2801</v>
      </c>
      <c r="W521" s="6" t="s">
        <v>1937</v>
      </c>
    </row>
    <row r="522" spans="1:23" ht="60" customHeight="1" x14ac:dyDescent="0.3">
      <c r="A522" s="3" t="s">
        <v>225</v>
      </c>
      <c r="B522" s="4">
        <v>8590507345749</v>
      </c>
      <c r="C522" s="10" t="s">
        <v>2588</v>
      </c>
      <c r="D522" s="6" t="s">
        <v>2220</v>
      </c>
      <c r="E522" s="6" t="s">
        <v>1754</v>
      </c>
      <c r="F522" s="3" t="s">
        <v>1804</v>
      </c>
      <c r="G522" s="6" t="s">
        <v>455</v>
      </c>
      <c r="H522" s="6" t="str">
        <f t="shared" si="8"/>
        <v>Bath mats - GRUND 2019</v>
      </c>
      <c r="J522" s="15" t="s">
        <v>3020</v>
      </c>
      <c r="K522" s="6" t="str">
        <f>IFERROR(VLOOKUP(J522*1,ChangeLog!K:L,2,FALSE),"")</f>
        <v>Bidet s ostrými rohy</v>
      </c>
      <c r="L522" s="6" t="str">
        <f>IFERROR(VLOOKUP(K522,ChangeLog!L:N,3,FALSE),"")</f>
        <v>Malý koberec</v>
      </c>
      <c r="M522" s="6" t="s">
        <v>2010</v>
      </c>
      <c r="R522" s="6" t="s">
        <v>1897</v>
      </c>
      <c r="S522" s="6" t="s">
        <v>1894</v>
      </c>
      <c r="T522" s="6" t="s">
        <v>2764</v>
      </c>
      <c r="U522" s="6" t="s">
        <v>2698</v>
      </c>
      <c r="V522" s="6" t="s">
        <v>2810</v>
      </c>
      <c r="W522" s="6" t="s">
        <v>2863</v>
      </c>
    </row>
    <row r="523" spans="1:23" ht="60" customHeight="1" x14ac:dyDescent="0.3">
      <c r="A523" s="3" t="s">
        <v>226</v>
      </c>
      <c r="B523" s="4">
        <v>8590507345756</v>
      </c>
      <c r="C523" s="10" t="s">
        <v>2588</v>
      </c>
      <c r="D523" s="6" t="s">
        <v>566</v>
      </c>
      <c r="E523" s="6" t="s">
        <v>1754</v>
      </c>
      <c r="F523" s="3" t="s">
        <v>1804</v>
      </c>
      <c r="G523" s="6" t="s">
        <v>455</v>
      </c>
      <c r="H523" s="6" t="str">
        <f t="shared" si="8"/>
        <v>Bath mats - GRUND 2019</v>
      </c>
      <c r="J523" s="15" t="s">
        <v>3021</v>
      </c>
      <c r="K523" s="6" t="str">
        <f>IFERROR(VLOOKUP(J523*1,ChangeLog!K:L,2,FALSE),"")</f>
        <v>Ovál s ostrými rohy</v>
      </c>
      <c r="L523" s="6" t="str">
        <f>IFERROR(VLOOKUP(K523,ChangeLog!L:N,3,FALSE),"")</f>
        <v>Velký koberec</v>
      </c>
      <c r="M523" s="6" t="s">
        <v>2007</v>
      </c>
      <c r="R523" s="6" t="s">
        <v>1898</v>
      </c>
      <c r="S523" s="6" t="s">
        <v>1894</v>
      </c>
      <c r="T523" s="6" t="s">
        <v>2764</v>
      </c>
      <c r="U523" s="6" t="s">
        <v>2698</v>
      </c>
      <c r="V523" s="6" t="s">
        <v>2810</v>
      </c>
      <c r="W523" s="6" t="s">
        <v>2863</v>
      </c>
    </row>
    <row r="524" spans="1:23" ht="60" customHeight="1" x14ac:dyDescent="0.3">
      <c r="A524" s="3" t="s">
        <v>227</v>
      </c>
      <c r="B524" s="4">
        <v>8590507345763</v>
      </c>
      <c r="C524" s="10" t="s">
        <v>2588</v>
      </c>
      <c r="D524" s="6" t="s">
        <v>567</v>
      </c>
      <c r="E524" s="6" t="s">
        <v>1754</v>
      </c>
      <c r="F524" s="3" t="s">
        <v>1804</v>
      </c>
      <c r="G524" s="6" t="s">
        <v>455</v>
      </c>
      <c r="H524" s="6" t="str">
        <f t="shared" si="8"/>
        <v>Bath mats - GRUND 2019</v>
      </c>
      <c r="J524" s="15" t="s">
        <v>3021</v>
      </c>
      <c r="K524" s="6" t="str">
        <f>IFERROR(VLOOKUP(J524*1,ChangeLog!K:L,2,FALSE),"")</f>
        <v>Ovál s ostrými rohy</v>
      </c>
      <c r="L524" s="6" t="str">
        <f>IFERROR(VLOOKUP(K524,ChangeLog!L:N,3,FALSE),"")</f>
        <v>Velký koberec</v>
      </c>
      <c r="M524" s="6" t="s">
        <v>2007</v>
      </c>
      <c r="R524" s="6" t="s">
        <v>1899</v>
      </c>
      <c r="S524" s="6" t="s">
        <v>1894</v>
      </c>
      <c r="T524" s="6" t="s">
        <v>2764</v>
      </c>
      <c r="U524" s="6" t="s">
        <v>2698</v>
      </c>
      <c r="V524" s="6" t="s">
        <v>2810</v>
      </c>
      <c r="W524" s="6" t="s">
        <v>2863</v>
      </c>
    </row>
    <row r="525" spans="1:23" ht="60" customHeight="1" x14ac:dyDescent="0.3">
      <c r="A525" s="3" t="s">
        <v>915</v>
      </c>
      <c r="B525" s="4">
        <v>8594013157223</v>
      </c>
      <c r="C525" s="10" t="s">
        <v>2588</v>
      </c>
      <c r="D525" s="6" t="s">
        <v>2221</v>
      </c>
      <c r="E525" s="6" t="s">
        <v>1754</v>
      </c>
      <c r="F525" s="3" t="s">
        <v>1804</v>
      </c>
      <c r="G525" s="6" t="s">
        <v>1780</v>
      </c>
      <c r="H525" s="6" t="str">
        <f t="shared" si="8"/>
        <v>Bath mats - GRUND 2019 new</v>
      </c>
      <c r="J525" s="15" t="s">
        <v>3020</v>
      </c>
      <c r="K525" s="6" t="str">
        <f>IFERROR(VLOOKUP(J525*1,ChangeLog!K:L,2,FALSE),"")</f>
        <v>Bidet s ostrými rohy</v>
      </c>
      <c r="L525" s="6" t="str">
        <f>IFERROR(VLOOKUP(K525,ChangeLog!L:N,3,FALSE),"")</f>
        <v>Malý koberec</v>
      </c>
      <c r="M525" s="6" t="s">
        <v>2010</v>
      </c>
      <c r="R525" s="6" t="s">
        <v>1897</v>
      </c>
      <c r="S525" s="6" t="s">
        <v>1972</v>
      </c>
      <c r="T525" s="6" t="s">
        <v>2790</v>
      </c>
      <c r="U525" s="6" t="s">
        <v>2725</v>
      </c>
      <c r="V525" s="6" t="s">
        <v>2835</v>
      </c>
      <c r="W525" s="6" t="s">
        <v>2880</v>
      </c>
    </row>
    <row r="526" spans="1:23" ht="60" customHeight="1" x14ac:dyDescent="0.3">
      <c r="A526" s="3" t="s">
        <v>916</v>
      </c>
      <c r="B526" s="4">
        <v>8594013157230</v>
      </c>
      <c r="C526" s="10" t="s">
        <v>2588</v>
      </c>
      <c r="D526" s="6" t="s">
        <v>1092</v>
      </c>
      <c r="E526" s="6" t="s">
        <v>1754</v>
      </c>
      <c r="F526" s="3" t="s">
        <v>1804</v>
      </c>
      <c r="G526" s="6" t="s">
        <v>1780</v>
      </c>
      <c r="H526" s="6" t="str">
        <f t="shared" si="8"/>
        <v>Bath mats - GRUND 2019 new</v>
      </c>
      <c r="J526" s="15" t="s">
        <v>3021</v>
      </c>
      <c r="K526" s="6" t="str">
        <f>IFERROR(VLOOKUP(J526*1,ChangeLog!K:L,2,FALSE),"")</f>
        <v>Ovál s ostrými rohy</v>
      </c>
      <c r="L526" s="6" t="str">
        <f>IFERROR(VLOOKUP(K526,ChangeLog!L:N,3,FALSE),"")</f>
        <v>Velký koberec</v>
      </c>
      <c r="M526" s="6" t="s">
        <v>2007</v>
      </c>
      <c r="N526" s="6" t="s">
        <v>2914</v>
      </c>
      <c r="R526" s="6" t="s">
        <v>1898</v>
      </c>
      <c r="S526" s="6" t="s">
        <v>1972</v>
      </c>
      <c r="T526" s="6" t="s">
        <v>2790</v>
      </c>
      <c r="U526" s="6" t="s">
        <v>2725</v>
      </c>
      <c r="V526" s="6" t="s">
        <v>2835</v>
      </c>
      <c r="W526" s="6" t="s">
        <v>2880</v>
      </c>
    </row>
    <row r="527" spans="1:23" ht="60" customHeight="1" x14ac:dyDescent="0.3">
      <c r="A527" s="3" t="s">
        <v>917</v>
      </c>
      <c r="B527" s="4">
        <v>8594013157247</v>
      </c>
      <c r="C527" s="10" t="s">
        <v>2588</v>
      </c>
      <c r="D527" s="6" t="s">
        <v>1093</v>
      </c>
      <c r="E527" s="6" t="s">
        <v>1754</v>
      </c>
      <c r="F527" s="3" t="s">
        <v>1804</v>
      </c>
      <c r="G527" s="6" t="s">
        <v>1780</v>
      </c>
      <c r="H527" s="6" t="str">
        <f t="shared" si="8"/>
        <v>Bath mats - GRUND 2019 new</v>
      </c>
      <c r="J527" s="15" t="s">
        <v>3021</v>
      </c>
      <c r="K527" s="6" t="str">
        <f>IFERROR(VLOOKUP(J527*1,ChangeLog!K:L,2,FALSE),"")</f>
        <v>Ovál s ostrými rohy</v>
      </c>
      <c r="L527" s="6" t="str">
        <f>IFERROR(VLOOKUP(K527,ChangeLog!L:N,3,FALSE),"")</f>
        <v>Velký koberec</v>
      </c>
      <c r="M527" s="6" t="s">
        <v>2007</v>
      </c>
      <c r="N527" s="6" t="s">
        <v>2914</v>
      </c>
      <c r="R527" s="6" t="s">
        <v>1899</v>
      </c>
      <c r="S527" s="6" t="s">
        <v>1972</v>
      </c>
      <c r="T527" s="6" t="s">
        <v>2790</v>
      </c>
      <c r="U527" s="6" t="s">
        <v>2725</v>
      </c>
      <c r="V527" s="6" t="s">
        <v>2835</v>
      </c>
      <c r="W527" s="6" t="s">
        <v>2880</v>
      </c>
    </row>
    <row r="528" spans="1:23" ht="60" customHeight="1" x14ac:dyDescent="0.3">
      <c r="A528" s="3" t="s">
        <v>1830</v>
      </c>
      <c r="B528" s="4">
        <v>8594013160919</v>
      </c>
      <c r="C528" s="10" t="s">
        <v>2589</v>
      </c>
      <c r="D528" s="6" t="s">
        <v>2222</v>
      </c>
      <c r="E528" s="6" t="s">
        <v>1882</v>
      </c>
      <c r="F528" s="3" t="s">
        <v>1804</v>
      </c>
      <c r="G528" s="6" t="s">
        <v>1881</v>
      </c>
      <c r="H528" s="6" t="str">
        <f t="shared" si="8"/>
        <v>Bath mats - Grund 2019 new</v>
      </c>
      <c r="J528" s="15" t="s">
        <v>3020</v>
      </c>
      <c r="K528" s="6" t="str">
        <f>IFERROR(VLOOKUP(J528*1,ChangeLog!K:L,2,FALSE),"")</f>
        <v>Bidet s ostrými rohy</v>
      </c>
      <c r="L528" s="6" t="str">
        <f>IFERROR(VLOOKUP(K528,ChangeLog!L:N,3,FALSE),"")</f>
        <v>Malý koberec</v>
      </c>
      <c r="M528" s="6" t="s">
        <v>2010</v>
      </c>
      <c r="R528" s="6" t="s">
        <v>1897</v>
      </c>
      <c r="S528" s="6" t="s">
        <v>1962</v>
      </c>
      <c r="T528" s="6" t="s">
        <v>1962</v>
      </c>
      <c r="U528" s="6" t="s">
        <v>1962</v>
      </c>
      <c r="V528" s="6" t="s">
        <v>1962</v>
      </c>
      <c r="W528" s="6" t="s">
        <v>1962</v>
      </c>
    </row>
    <row r="529" spans="1:23" ht="60" customHeight="1" x14ac:dyDescent="0.3">
      <c r="A529" s="3" t="s">
        <v>1831</v>
      </c>
      <c r="B529" s="4">
        <v>8594013160926</v>
      </c>
      <c r="C529" s="10" t="s">
        <v>2589</v>
      </c>
      <c r="D529" s="6" t="s">
        <v>2354</v>
      </c>
      <c r="E529" s="6" t="s">
        <v>1882</v>
      </c>
      <c r="F529" s="3" t="s">
        <v>1804</v>
      </c>
      <c r="G529" s="6" t="s">
        <v>1881</v>
      </c>
      <c r="H529" s="6" t="str">
        <f t="shared" si="8"/>
        <v>Bath mats - Grund 2019 new</v>
      </c>
      <c r="J529" s="15" t="s">
        <v>3021</v>
      </c>
      <c r="K529" s="6" t="str">
        <f>IFERROR(VLOOKUP(J529*1,ChangeLog!K:L,2,FALSE),"")</f>
        <v>Ovál s ostrými rohy</v>
      </c>
      <c r="L529" s="6" t="str">
        <f>IFERROR(VLOOKUP(K529,ChangeLog!L:N,3,FALSE),"")</f>
        <v>Velký koberec</v>
      </c>
      <c r="M529" s="6" t="s">
        <v>2007</v>
      </c>
      <c r="N529" s="6" t="s">
        <v>2914</v>
      </c>
      <c r="R529" s="6" t="s">
        <v>1898</v>
      </c>
      <c r="S529" s="6" t="s">
        <v>1962</v>
      </c>
      <c r="T529" s="6" t="s">
        <v>1962</v>
      </c>
      <c r="U529" s="6" t="s">
        <v>1962</v>
      </c>
      <c r="V529" s="6" t="s">
        <v>1962</v>
      </c>
      <c r="W529" s="6" t="s">
        <v>1962</v>
      </c>
    </row>
    <row r="530" spans="1:23" ht="60" customHeight="1" x14ac:dyDescent="0.3">
      <c r="A530" s="3" t="s">
        <v>1832</v>
      </c>
      <c r="B530" s="4">
        <v>8594013160933</v>
      </c>
      <c r="C530" s="10" t="s">
        <v>2589</v>
      </c>
      <c r="D530" s="6" t="s">
        <v>2355</v>
      </c>
      <c r="E530" s="6" t="s">
        <v>1882</v>
      </c>
      <c r="F530" s="3" t="s">
        <v>1804</v>
      </c>
      <c r="G530" s="6" t="s">
        <v>1881</v>
      </c>
      <c r="H530" s="6" t="str">
        <f t="shared" si="8"/>
        <v>Bath mats - Grund 2019 new</v>
      </c>
      <c r="J530" s="15" t="s">
        <v>3021</v>
      </c>
      <c r="K530" s="6" t="str">
        <f>IFERROR(VLOOKUP(J530*1,ChangeLog!K:L,2,FALSE),"")</f>
        <v>Ovál s ostrými rohy</v>
      </c>
      <c r="L530" s="6" t="str">
        <f>IFERROR(VLOOKUP(K530,ChangeLog!L:N,3,FALSE),"")</f>
        <v>Velký koberec</v>
      </c>
      <c r="M530" s="6" t="s">
        <v>2007</v>
      </c>
      <c r="N530" s="6" t="s">
        <v>2914</v>
      </c>
      <c r="R530" s="6" t="s">
        <v>1899</v>
      </c>
      <c r="S530" s="6" t="s">
        <v>1962</v>
      </c>
      <c r="T530" s="6" t="s">
        <v>1962</v>
      </c>
      <c r="U530" s="6" t="s">
        <v>1962</v>
      </c>
      <c r="V530" s="6" t="s">
        <v>1962</v>
      </c>
      <c r="W530" s="6" t="s">
        <v>1962</v>
      </c>
    </row>
    <row r="531" spans="1:23" ht="60" customHeight="1" x14ac:dyDescent="0.3">
      <c r="A531" s="3" t="s">
        <v>918</v>
      </c>
      <c r="B531" s="4">
        <v>8594013157452</v>
      </c>
      <c r="C531" s="10" t="s">
        <v>2589</v>
      </c>
      <c r="D531" s="6" t="s">
        <v>2223</v>
      </c>
      <c r="E531" s="6" t="s">
        <v>1882</v>
      </c>
      <c r="F531" s="3" t="s">
        <v>1804</v>
      </c>
      <c r="G531" s="6" t="s">
        <v>1780</v>
      </c>
      <c r="H531" s="6" t="str">
        <f t="shared" si="8"/>
        <v>Bath mats - GRUND 2019 new</v>
      </c>
      <c r="J531" s="15" t="s">
        <v>3020</v>
      </c>
      <c r="K531" s="6" t="str">
        <f>IFERROR(VLOOKUP(J531*1,ChangeLog!K:L,2,FALSE),"")</f>
        <v>Bidet s ostrými rohy</v>
      </c>
      <c r="L531" s="6" t="str">
        <f>IFERROR(VLOOKUP(K531,ChangeLog!L:N,3,FALSE),"")</f>
        <v>Malý koberec</v>
      </c>
      <c r="M531" s="6" t="s">
        <v>2010</v>
      </c>
      <c r="R531" s="6" t="s">
        <v>1897</v>
      </c>
      <c r="S531" s="6" t="s">
        <v>1938</v>
      </c>
      <c r="T531" s="6" t="s">
        <v>2759</v>
      </c>
      <c r="U531" s="6" t="s">
        <v>2691</v>
      </c>
      <c r="V531" s="6" t="s">
        <v>2802</v>
      </c>
      <c r="W531" s="6" t="s">
        <v>1938</v>
      </c>
    </row>
    <row r="532" spans="1:23" ht="60" customHeight="1" x14ac:dyDescent="0.3">
      <c r="A532" s="3" t="s">
        <v>919</v>
      </c>
      <c r="B532" s="4">
        <v>8594013157469</v>
      </c>
      <c r="C532" s="10" t="s">
        <v>2589</v>
      </c>
      <c r="D532" s="6" t="s">
        <v>1094</v>
      </c>
      <c r="E532" s="6" t="s">
        <v>1882</v>
      </c>
      <c r="F532" s="3" t="s">
        <v>1804</v>
      </c>
      <c r="G532" s="6" t="s">
        <v>1780</v>
      </c>
      <c r="H532" s="6" t="str">
        <f t="shared" si="8"/>
        <v>Bath mats - GRUND 2019 new</v>
      </c>
      <c r="J532" s="15" t="s">
        <v>3021</v>
      </c>
      <c r="K532" s="6" t="str">
        <f>IFERROR(VLOOKUP(J532*1,ChangeLog!K:L,2,FALSE),"")</f>
        <v>Ovál s ostrými rohy</v>
      </c>
      <c r="L532" s="6" t="str">
        <f>IFERROR(VLOOKUP(K532,ChangeLog!L:N,3,FALSE),"")</f>
        <v>Velký koberec</v>
      </c>
      <c r="M532" s="6" t="s">
        <v>2007</v>
      </c>
      <c r="N532" s="6" t="s">
        <v>2914</v>
      </c>
      <c r="R532" s="6" t="s">
        <v>1898</v>
      </c>
      <c r="S532" s="6" t="s">
        <v>1938</v>
      </c>
      <c r="T532" s="6" t="s">
        <v>2759</v>
      </c>
      <c r="U532" s="6" t="s">
        <v>2691</v>
      </c>
      <c r="V532" s="6" t="s">
        <v>2802</v>
      </c>
      <c r="W532" s="6" t="s">
        <v>1938</v>
      </c>
    </row>
    <row r="533" spans="1:23" ht="60" customHeight="1" x14ac:dyDescent="0.3">
      <c r="A533" s="3" t="s">
        <v>920</v>
      </c>
      <c r="B533" s="4">
        <v>8594013157476</v>
      </c>
      <c r="C533" s="10" t="s">
        <v>2589</v>
      </c>
      <c r="D533" s="6" t="s">
        <v>1095</v>
      </c>
      <c r="E533" s="6" t="s">
        <v>1882</v>
      </c>
      <c r="F533" s="3" t="s">
        <v>1804</v>
      </c>
      <c r="G533" s="6" t="s">
        <v>1780</v>
      </c>
      <c r="H533" s="6" t="str">
        <f t="shared" si="8"/>
        <v>Bath mats - GRUND 2019 new</v>
      </c>
      <c r="J533" s="15" t="s">
        <v>3021</v>
      </c>
      <c r="K533" s="6" t="str">
        <f>IFERROR(VLOOKUP(J533*1,ChangeLog!K:L,2,FALSE),"")</f>
        <v>Ovál s ostrými rohy</v>
      </c>
      <c r="L533" s="6" t="str">
        <f>IFERROR(VLOOKUP(K533,ChangeLog!L:N,3,FALSE),"")</f>
        <v>Velký koberec</v>
      </c>
      <c r="M533" s="6" t="s">
        <v>2007</v>
      </c>
      <c r="N533" s="6" t="s">
        <v>2914</v>
      </c>
      <c r="R533" s="6" t="s">
        <v>1899</v>
      </c>
      <c r="S533" s="6" t="s">
        <v>1938</v>
      </c>
      <c r="T533" s="6" t="s">
        <v>2759</v>
      </c>
      <c r="U533" s="6" t="s">
        <v>2691</v>
      </c>
      <c r="V533" s="6" t="s">
        <v>2802</v>
      </c>
      <c r="W533" s="6" t="s">
        <v>1938</v>
      </c>
    </row>
    <row r="534" spans="1:23" ht="60" customHeight="1" x14ac:dyDescent="0.3">
      <c r="A534" s="3" t="s">
        <v>921</v>
      </c>
      <c r="B534" s="4">
        <v>8594013157483</v>
      </c>
      <c r="C534" s="10" t="s">
        <v>2589</v>
      </c>
      <c r="D534" s="6" t="s">
        <v>2224</v>
      </c>
      <c r="E534" s="6" t="s">
        <v>1882</v>
      </c>
      <c r="F534" s="3" t="s">
        <v>1804</v>
      </c>
      <c r="G534" s="6" t="s">
        <v>1780</v>
      </c>
      <c r="H534" s="6" t="str">
        <f t="shared" si="8"/>
        <v>Bath mats - GRUND 2019 new</v>
      </c>
      <c r="J534" s="15" t="s">
        <v>3020</v>
      </c>
      <c r="K534" s="6" t="str">
        <f>IFERROR(VLOOKUP(J534*1,ChangeLog!K:L,2,FALSE),"")</f>
        <v>Bidet s ostrými rohy</v>
      </c>
      <c r="L534" s="6" t="str">
        <f>IFERROR(VLOOKUP(K534,ChangeLog!L:N,3,FALSE),"")</f>
        <v>Malý koberec</v>
      </c>
      <c r="M534" s="6" t="s">
        <v>2010</v>
      </c>
      <c r="R534" s="6" t="s">
        <v>1897</v>
      </c>
      <c r="S534" s="6" t="s">
        <v>1944</v>
      </c>
      <c r="T534" s="6" t="s">
        <v>2762</v>
      </c>
      <c r="U534" s="6" t="s">
        <v>2696</v>
      </c>
      <c r="V534" s="6" t="s">
        <v>2808</v>
      </c>
      <c r="W534" s="6" t="s">
        <v>1944</v>
      </c>
    </row>
    <row r="535" spans="1:23" ht="60" customHeight="1" x14ac:dyDescent="0.3">
      <c r="A535" s="3" t="s">
        <v>922</v>
      </c>
      <c r="B535" s="4">
        <v>8594013157490</v>
      </c>
      <c r="C535" s="10" t="s">
        <v>2589</v>
      </c>
      <c r="D535" s="6" t="s">
        <v>1096</v>
      </c>
      <c r="E535" s="6" t="s">
        <v>1882</v>
      </c>
      <c r="F535" s="3" t="s">
        <v>1804</v>
      </c>
      <c r="G535" s="6" t="s">
        <v>1780</v>
      </c>
      <c r="H535" s="6" t="str">
        <f t="shared" si="8"/>
        <v>Bath mats - GRUND 2019 new</v>
      </c>
      <c r="J535" s="15" t="s">
        <v>3021</v>
      </c>
      <c r="K535" s="6" t="str">
        <f>IFERROR(VLOOKUP(J535*1,ChangeLog!K:L,2,FALSE),"")</f>
        <v>Ovál s ostrými rohy</v>
      </c>
      <c r="L535" s="6" t="str">
        <f>IFERROR(VLOOKUP(K535,ChangeLog!L:N,3,FALSE),"")</f>
        <v>Velký koberec</v>
      </c>
      <c r="M535" s="6" t="s">
        <v>2007</v>
      </c>
      <c r="N535" s="6" t="s">
        <v>2914</v>
      </c>
      <c r="R535" s="6" t="s">
        <v>1898</v>
      </c>
      <c r="S535" s="6" t="s">
        <v>1944</v>
      </c>
      <c r="T535" s="6" t="s">
        <v>2762</v>
      </c>
      <c r="U535" s="6" t="s">
        <v>2696</v>
      </c>
      <c r="V535" s="6" t="s">
        <v>2808</v>
      </c>
      <c r="W535" s="6" t="s">
        <v>1944</v>
      </c>
    </row>
    <row r="536" spans="1:23" ht="60" customHeight="1" x14ac:dyDescent="0.3">
      <c r="A536" s="3" t="s">
        <v>923</v>
      </c>
      <c r="B536" s="4">
        <v>8594013157506</v>
      </c>
      <c r="C536" s="10" t="s">
        <v>2589</v>
      </c>
      <c r="D536" s="6" t="s">
        <v>1097</v>
      </c>
      <c r="E536" s="6" t="s">
        <v>1882</v>
      </c>
      <c r="F536" s="3" t="s">
        <v>1804</v>
      </c>
      <c r="G536" s="6" t="s">
        <v>1780</v>
      </c>
      <c r="H536" s="6" t="str">
        <f t="shared" si="8"/>
        <v>Bath mats - GRUND 2019 new</v>
      </c>
      <c r="J536" s="15" t="s">
        <v>3021</v>
      </c>
      <c r="K536" s="6" t="str">
        <f>IFERROR(VLOOKUP(J536*1,ChangeLog!K:L,2,FALSE),"")</f>
        <v>Ovál s ostrými rohy</v>
      </c>
      <c r="L536" s="6" t="str">
        <f>IFERROR(VLOOKUP(K536,ChangeLog!L:N,3,FALSE),"")</f>
        <v>Velký koberec</v>
      </c>
      <c r="M536" s="6" t="s">
        <v>2007</v>
      </c>
      <c r="N536" s="6" t="s">
        <v>2914</v>
      </c>
      <c r="R536" s="6" t="s">
        <v>1899</v>
      </c>
      <c r="S536" s="6" t="s">
        <v>1944</v>
      </c>
      <c r="T536" s="6" t="s">
        <v>2762</v>
      </c>
      <c r="U536" s="6" t="s">
        <v>2696</v>
      </c>
      <c r="V536" s="6" t="s">
        <v>2808</v>
      </c>
      <c r="W536" s="6" t="s">
        <v>1944</v>
      </c>
    </row>
    <row r="537" spans="1:23" ht="60" customHeight="1" x14ac:dyDescent="0.3">
      <c r="A537" s="3" t="s">
        <v>1827</v>
      </c>
      <c r="B537" s="4">
        <v>8594013160889</v>
      </c>
      <c r="C537" s="10" t="s">
        <v>2589</v>
      </c>
      <c r="D537" s="6" t="s">
        <v>2225</v>
      </c>
      <c r="E537" s="6" t="s">
        <v>1882</v>
      </c>
      <c r="F537" s="3" t="s">
        <v>1804</v>
      </c>
      <c r="G537" s="6" t="s">
        <v>1881</v>
      </c>
      <c r="H537" s="6" t="str">
        <f t="shared" si="8"/>
        <v>Bath mats - Grund 2019 new</v>
      </c>
      <c r="J537" s="15" t="s">
        <v>3020</v>
      </c>
      <c r="K537" s="6" t="str">
        <f>IFERROR(VLOOKUP(J537*1,ChangeLog!K:L,2,FALSE),"")</f>
        <v>Bidet s ostrými rohy</v>
      </c>
      <c r="L537" s="6" t="str">
        <f>IFERROR(VLOOKUP(K537,ChangeLog!L:N,3,FALSE),"")</f>
        <v>Malý koberec</v>
      </c>
      <c r="M537" s="6" t="s">
        <v>2010</v>
      </c>
      <c r="R537" s="6" t="s">
        <v>1897</v>
      </c>
      <c r="S537" s="6" t="s">
        <v>1936</v>
      </c>
      <c r="T537" s="6" t="s">
        <v>2757</v>
      </c>
      <c r="U537" s="6" t="s">
        <v>2689</v>
      </c>
      <c r="V537" s="6" t="s">
        <v>2689</v>
      </c>
      <c r="W537" s="6" t="s">
        <v>1936</v>
      </c>
    </row>
    <row r="538" spans="1:23" ht="60" customHeight="1" x14ac:dyDescent="0.3">
      <c r="A538" s="3" t="s">
        <v>1828</v>
      </c>
      <c r="B538" s="4">
        <v>8594013160896</v>
      </c>
      <c r="C538" s="10" t="s">
        <v>2589</v>
      </c>
      <c r="D538" s="6" t="s">
        <v>2356</v>
      </c>
      <c r="E538" s="6" t="s">
        <v>1882</v>
      </c>
      <c r="F538" s="3" t="s">
        <v>1804</v>
      </c>
      <c r="G538" s="6" t="s">
        <v>1881</v>
      </c>
      <c r="H538" s="6" t="str">
        <f t="shared" si="8"/>
        <v>Bath mats - Grund 2019 new</v>
      </c>
      <c r="J538" s="15" t="s">
        <v>3021</v>
      </c>
      <c r="K538" s="6" t="str">
        <f>IFERROR(VLOOKUP(J538*1,ChangeLog!K:L,2,FALSE),"")</f>
        <v>Ovál s ostrými rohy</v>
      </c>
      <c r="L538" s="6" t="str">
        <f>IFERROR(VLOOKUP(K538,ChangeLog!L:N,3,FALSE),"")</f>
        <v>Velký koberec</v>
      </c>
      <c r="M538" s="6" t="s">
        <v>2007</v>
      </c>
      <c r="N538" s="6" t="s">
        <v>2914</v>
      </c>
      <c r="R538" s="6" t="s">
        <v>1898</v>
      </c>
      <c r="S538" s="6" t="s">
        <v>1936</v>
      </c>
      <c r="T538" s="6" t="s">
        <v>2757</v>
      </c>
      <c r="U538" s="6" t="s">
        <v>2689</v>
      </c>
      <c r="V538" s="6" t="s">
        <v>2689</v>
      </c>
      <c r="W538" s="6" t="s">
        <v>1936</v>
      </c>
    </row>
    <row r="539" spans="1:23" ht="60" customHeight="1" x14ac:dyDescent="0.3">
      <c r="A539" s="3" t="s">
        <v>1829</v>
      </c>
      <c r="B539" s="4">
        <v>8594013160902</v>
      </c>
      <c r="C539" s="10" t="s">
        <v>2589</v>
      </c>
      <c r="D539" s="6" t="s">
        <v>2357</v>
      </c>
      <c r="E539" s="6" t="s">
        <v>1882</v>
      </c>
      <c r="F539" s="3" t="s">
        <v>1804</v>
      </c>
      <c r="G539" s="6" t="s">
        <v>1881</v>
      </c>
      <c r="H539" s="6" t="str">
        <f t="shared" si="8"/>
        <v>Bath mats - Grund 2019 new</v>
      </c>
      <c r="J539" s="15" t="s">
        <v>3021</v>
      </c>
      <c r="K539" s="6" t="str">
        <f>IFERROR(VLOOKUP(J539*1,ChangeLog!K:L,2,FALSE),"")</f>
        <v>Ovál s ostrými rohy</v>
      </c>
      <c r="L539" s="6" t="str">
        <f>IFERROR(VLOOKUP(K539,ChangeLog!L:N,3,FALSE),"")</f>
        <v>Velký koberec</v>
      </c>
      <c r="M539" s="6" t="s">
        <v>2007</v>
      </c>
      <c r="N539" s="6" t="s">
        <v>2914</v>
      </c>
      <c r="R539" s="6" t="s">
        <v>1899</v>
      </c>
      <c r="S539" s="6" t="s">
        <v>1936</v>
      </c>
      <c r="T539" s="6" t="s">
        <v>2757</v>
      </c>
      <c r="U539" s="6" t="s">
        <v>2689</v>
      </c>
      <c r="V539" s="6" t="s">
        <v>2689</v>
      </c>
      <c r="W539" s="6" t="s">
        <v>1936</v>
      </c>
    </row>
    <row r="540" spans="1:23" ht="60" customHeight="1" x14ac:dyDescent="0.3">
      <c r="A540" s="3" t="s">
        <v>1833</v>
      </c>
      <c r="B540" s="4">
        <v>8594013160940</v>
      </c>
      <c r="C540" s="10" t="s">
        <v>2589</v>
      </c>
      <c r="D540" s="6" t="s">
        <v>2226</v>
      </c>
      <c r="E540" s="6" t="s">
        <v>1882</v>
      </c>
      <c r="F540" s="3" t="s">
        <v>1804</v>
      </c>
      <c r="G540" s="6" t="s">
        <v>1881</v>
      </c>
      <c r="H540" s="6" t="str">
        <f t="shared" si="8"/>
        <v>Bath mats - Grund 2019 new</v>
      </c>
      <c r="J540" s="15" t="s">
        <v>3020</v>
      </c>
      <c r="K540" s="6" t="str">
        <f>IFERROR(VLOOKUP(J540*1,ChangeLog!K:L,2,FALSE),"")</f>
        <v>Bidet s ostrými rohy</v>
      </c>
      <c r="L540" s="6" t="str">
        <f>IFERROR(VLOOKUP(K540,ChangeLog!L:N,3,FALSE),"")</f>
        <v>Malý koberec</v>
      </c>
      <c r="M540" s="6" t="s">
        <v>2010</v>
      </c>
      <c r="R540" s="6" t="s">
        <v>1897</v>
      </c>
      <c r="S540" s="6" t="s">
        <v>1973</v>
      </c>
      <c r="T540" s="6" t="s">
        <v>2791</v>
      </c>
      <c r="U540" s="6" t="s">
        <v>2726</v>
      </c>
      <c r="V540" s="6" t="s">
        <v>2836</v>
      </c>
      <c r="W540" s="6" t="s">
        <v>2881</v>
      </c>
    </row>
    <row r="541" spans="1:23" ht="60" customHeight="1" x14ac:dyDescent="0.3">
      <c r="A541" s="3" t="s">
        <v>1834</v>
      </c>
      <c r="B541" s="4">
        <v>8594013160957</v>
      </c>
      <c r="C541" s="10" t="s">
        <v>2589</v>
      </c>
      <c r="D541" s="6" t="s">
        <v>2358</v>
      </c>
      <c r="E541" s="6" t="s">
        <v>1882</v>
      </c>
      <c r="F541" s="3" t="s">
        <v>1804</v>
      </c>
      <c r="G541" s="6" t="s">
        <v>1881</v>
      </c>
      <c r="H541" s="6" t="str">
        <f t="shared" si="8"/>
        <v>Bath mats - Grund 2019 new</v>
      </c>
      <c r="J541" s="15" t="s">
        <v>3021</v>
      </c>
      <c r="K541" s="6" t="str">
        <f>IFERROR(VLOOKUP(J541*1,ChangeLog!K:L,2,FALSE),"")</f>
        <v>Ovál s ostrými rohy</v>
      </c>
      <c r="L541" s="6" t="str">
        <f>IFERROR(VLOOKUP(K541,ChangeLog!L:N,3,FALSE),"")</f>
        <v>Velký koberec</v>
      </c>
      <c r="M541" s="6" t="s">
        <v>2007</v>
      </c>
      <c r="N541" s="6" t="s">
        <v>2914</v>
      </c>
      <c r="R541" s="6" t="s">
        <v>1898</v>
      </c>
      <c r="S541" s="6" t="s">
        <v>1973</v>
      </c>
      <c r="T541" s="6" t="s">
        <v>2791</v>
      </c>
      <c r="U541" s="6" t="s">
        <v>2726</v>
      </c>
      <c r="V541" s="6" t="s">
        <v>2836</v>
      </c>
      <c r="W541" s="6" t="s">
        <v>2881</v>
      </c>
    </row>
    <row r="542" spans="1:23" ht="60" customHeight="1" x14ac:dyDescent="0.3">
      <c r="A542" s="3" t="s">
        <v>1835</v>
      </c>
      <c r="B542" s="4">
        <v>8594013160964</v>
      </c>
      <c r="C542" s="10" t="s">
        <v>2589</v>
      </c>
      <c r="D542" s="6" t="s">
        <v>2359</v>
      </c>
      <c r="E542" s="6" t="s">
        <v>1882</v>
      </c>
      <c r="F542" s="3" t="s">
        <v>1804</v>
      </c>
      <c r="G542" s="6" t="s">
        <v>1881</v>
      </c>
      <c r="H542" s="6" t="str">
        <f t="shared" si="8"/>
        <v>Bath mats - Grund 2019 new</v>
      </c>
      <c r="J542" s="15" t="s">
        <v>3021</v>
      </c>
      <c r="K542" s="6" t="str">
        <f>IFERROR(VLOOKUP(J542*1,ChangeLog!K:L,2,FALSE),"")</f>
        <v>Ovál s ostrými rohy</v>
      </c>
      <c r="L542" s="6" t="str">
        <f>IFERROR(VLOOKUP(K542,ChangeLog!L:N,3,FALSE),"")</f>
        <v>Velký koberec</v>
      </c>
      <c r="M542" s="6" t="s">
        <v>2007</v>
      </c>
      <c r="N542" s="6" t="s">
        <v>2914</v>
      </c>
      <c r="R542" s="6" t="s">
        <v>1899</v>
      </c>
      <c r="S542" s="6" t="s">
        <v>1973</v>
      </c>
      <c r="T542" s="6" t="s">
        <v>2791</v>
      </c>
      <c r="U542" s="6" t="s">
        <v>2726</v>
      </c>
      <c r="V542" s="6" t="s">
        <v>2836</v>
      </c>
      <c r="W542" s="6" t="s">
        <v>2881</v>
      </c>
    </row>
    <row r="543" spans="1:23" ht="60" customHeight="1" x14ac:dyDescent="0.3">
      <c r="A543" s="3" t="s">
        <v>924</v>
      </c>
      <c r="B543" s="4">
        <v>8594013157254</v>
      </c>
      <c r="C543" s="10" t="s">
        <v>2590</v>
      </c>
      <c r="D543" s="6" t="s">
        <v>2432</v>
      </c>
      <c r="E543" s="6" t="s">
        <v>1754</v>
      </c>
      <c r="F543" s="3" t="s">
        <v>1804</v>
      </c>
      <c r="G543" s="6" t="s">
        <v>1780</v>
      </c>
      <c r="H543" s="6" t="str">
        <f t="shared" si="8"/>
        <v>Bath mats - GRUND 2019 new</v>
      </c>
      <c r="J543" s="15" t="s">
        <v>3022</v>
      </c>
      <c r="K543" s="6" t="str">
        <f>IFERROR(VLOOKUP(J543*1,ChangeLog!K:L,2,FALSE),"")</f>
        <v>Víko</v>
      </c>
      <c r="L543" s="6" t="str">
        <f>IFERROR(VLOOKUP(K543,ChangeLog!L:N,3,FALSE),"")</f>
        <v>Na víko od WC</v>
      </c>
      <c r="M543" s="6" t="s">
        <v>2006</v>
      </c>
      <c r="N543" s="6" t="s">
        <v>2915</v>
      </c>
      <c r="R543" s="6" t="s">
        <v>1900</v>
      </c>
      <c r="S543" s="6" t="s">
        <v>1936</v>
      </c>
      <c r="T543" s="6" t="s">
        <v>2757</v>
      </c>
      <c r="U543" s="6" t="s">
        <v>2689</v>
      </c>
      <c r="V543" s="6" t="s">
        <v>2689</v>
      </c>
      <c r="W543" s="6" t="s">
        <v>1936</v>
      </c>
    </row>
    <row r="544" spans="1:23" ht="60" customHeight="1" x14ac:dyDescent="0.3">
      <c r="A544" s="3" t="s">
        <v>925</v>
      </c>
      <c r="B544" s="4">
        <v>8594013157261</v>
      </c>
      <c r="C544" s="10" t="s">
        <v>2590</v>
      </c>
      <c r="D544" s="6" t="s">
        <v>2058</v>
      </c>
      <c r="E544" s="6" t="s">
        <v>1754</v>
      </c>
      <c r="F544" s="3" t="s">
        <v>1804</v>
      </c>
      <c r="G544" s="6" t="s">
        <v>1780</v>
      </c>
      <c r="H544" s="6" t="str">
        <f t="shared" si="8"/>
        <v>Bath mats - GRUND 2019 new</v>
      </c>
      <c r="J544" s="15" t="s">
        <v>3024</v>
      </c>
      <c r="K544" s="6" t="str">
        <f>IFERROR(VLOOKUP(J544*1,ChangeLog!K:L,2,FALSE),"")</f>
        <v>WC s oblými hranami</v>
      </c>
      <c r="L544" s="6" t="str">
        <f>IFERROR(VLOOKUP(K544,ChangeLog!L:N,3,FALSE),"")</f>
        <v>S výřezem pro WC</v>
      </c>
      <c r="M544" s="6" t="s">
        <v>2008</v>
      </c>
      <c r="N544" s="6" t="s">
        <v>2916</v>
      </c>
      <c r="R544" s="6" t="s">
        <v>1897</v>
      </c>
      <c r="S544" s="6" t="s">
        <v>1936</v>
      </c>
      <c r="T544" s="6" t="s">
        <v>2757</v>
      </c>
      <c r="U544" s="6" t="s">
        <v>2689</v>
      </c>
      <c r="V544" s="6" t="s">
        <v>2689</v>
      </c>
      <c r="W544" s="6" t="s">
        <v>1936</v>
      </c>
    </row>
    <row r="545" spans="1:23" ht="60" customHeight="1" x14ac:dyDescent="0.3">
      <c r="A545" s="3" t="s">
        <v>926</v>
      </c>
      <c r="B545" s="4">
        <v>8594013157278</v>
      </c>
      <c r="C545" s="10" t="s">
        <v>2590</v>
      </c>
      <c r="D545" s="6" t="s">
        <v>2227</v>
      </c>
      <c r="E545" s="6" t="s">
        <v>1754</v>
      </c>
      <c r="F545" s="3" t="s">
        <v>1804</v>
      </c>
      <c r="G545" s="6" t="s">
        <v>1780</v>
      </c>
      <c r="H545" s="6" t="str">
        <f t="shared" si="8"/>
        <v>Bath mats - GRUND 2019 new</v>
      </c>
      <c r="J545" s="15" t="s">
        <v>3025</v>
      </c>
      <c r="K545" s="6" t="str">
        <f>IFERROR(VLOOKUP(J545*1,ChangeLog!K:L,2,FALSE),"")</f>
        <v>Bidet s oblými rohy</v>
      </c>
      <c r="L545" s="6" t="str">
        <f>IFERROR(VLOOKUP(K545,ChangeLog!L:N,3,FALSE),"")</f>
        <v>Malý koberec</v>
      </c>
      <c r="M545" s="6" t="s">
        <v>2010</v>
      </c>
      <c r="R545" s="6" t="s">
        <v>1897</v>
      </c>
      <c r="S545" s="6" t="s">
        <v>1936</v>
      </c>
      <c r="T545" s="6" t="s">
        <v>2757</v>
      </c>
      <c r="U545" s="6" t="s">
        <v>2689</v>
      </c>
      <c r="V545" s="6" t="s">
        <v>2689</v>
      </c>
      <c r="W545" s="6" t="s">
        <v>1936</v>
      </c>
    </row>
    <row r="546" spans="1:23" ht="60" customHeight="1" x14ac:dyDescent="0.3">
      <c r="A546" s="3" t="s">
        <v>927</v>
      </c>
      <c r="B546" s="4">
        <v>8594013157285</v>
      </c>
      <c r="C546" s="10" t="s">
        <v>2590</v>
      </c>
      <c r="D546" s="6" t="s">
        <v>1098</v>
      </c>
      <c r="E546" s="6" t="s">
        <v>1754</v>
      </c>
      <c r="F546" s="3" t="s">
        <v>1804</v>
      </c>
      <c r="G546" s="6" t="s">
        <v>1780</v>
      </c>
      <c r="H546" s="6" t="str">
        <f t="shared" si="8"/>
        <v>Bath mats - GRUND 2019 new</v>
      </c>
      <c r="J546" s="15" t="s">
        <v>3026</v>
      </c>
      <c r="K546" s="6" t="str">
        <f>IFERROR(VLOOKUP(J546*1,ChangeLog!K:L,2,FALSE),"")</f>
        <v>Ovál s oblými rohy</v>
      </c>
      <c r="L546" s="6" t="str">
        <f>IFERROR(VLOOKUP(K546,ChangeLog!L:N,3,FALSE),"")</f>
        <v>Velký koberec</v>
      </c>
      <c r="M546" s="6" t="s">
        <v>2007</v>
      </c>
      <c r="N546" s="6" t="s">
        <v>2914</v>
      </c>
      <c r="R546" s="6" t="s">
        <v>1898</v>
      </c>
      <c r="S546" s="6" t="s">
        <v>1936</v>
      </c>
      <c r="T546" s="6" t="s">
        <v>2757</v>
      </c>
      <c r="U546" s="6" t="s">
        <v>2689</v>
      </c>
      <c r="V546" s="6" t="s">
        <v>2689</v>
      </c>
      <c r="W546" s="6" t="s">
        <v>1936</v>
      </c>
    </row>
    <row r="547" spans="1:23" ht="60" customHeight="1" x14ac:dyDescent="0.3">
      <c r="A547" s="3" t="s">
        <v>928</v>
      </c>
      <c r="B547" s="4">
        <v>8594013157292</v>
      </c>
      <c r="C547" s="10" t="s">
        <v>2590</v>
      </c>
      <c r="D547" s="6" t="s">
        <v>1099</v>
      </c>
      <c r="E547" s="6" t="s">
        <v>1754</v>
      </c>
      <c r="F547" s="3" t="s">
        <v>1804</v>
      </c>
      <c r="G547" s="6" t="s">
        <v>1780</v>
      </c>
      <c r="H547" s="6" t="str">
        <f t="shared" si="8"/>
        <v>Bath mats - GRUND 2019 new</v>
      </c>
      <c r="J547" s="15" t="s">
        <v>3026</v>
      </c>
      <c r="K547" s="6" t="str">
        <f>IFERROR(VLOOKUP(J547*1,ChangeLog!K:L,2,FALSE),"")</f>
        <v>Ovál s oblými rohy</v>
      </c>
      <c r="L547" s="6" t="str">
        <f>IFERROR(VLOOKUP(K547,ChangeLog!L:N,3,FALSE),"")</f>
        <v>Velký koberec</v>
      </c>
      <c r="M547" s="6" t="s">
        <v>2007</v>
      </c>
      <c r="N547" s="6" t="s">
        <v>2914</v>
      </c>
      <c r="R547" s="6" t="s">
        <v>1899</v>
      </c>
      <c r="S547" s="6" t="s">
        <v>1936</v>
      </c>
      <c r="T547" s="6" t="s">
        <v>2757</v>
      </c>
      <c r="U547" s="6" t="s">
        <v>2689</v>
      </c>
      <c r="V547" s="6" t="s">
        <v>2689</v>
      </c>
      <c r="W547" s="6" t="s">
        <v>1936</v>
      </c>
    </row>
    <row r="548" spans="1:23" ht="60" customHeight="1" x14ac:dyDescent="0.3">
      <c r="A548" s="3" t="s">
        <v>229</v>
      </c>
      <c r="B548" s="4">
        <v>8590507316688</v>
      </c>
      <c r="C548" s="10" t="s">
        <v>2590</v>
      </c>
      <c r="D548" s="6" t="s">
        <v>2433</v>
      </c>
      <c r="E548" s="6" t="s">
        <v>1754</v>
      </c>
      <c r="F548" s="3" t="s">
        <v>1804</v>
      </c>
      <c r="G548" s="6" t="s">
        <v>455</v>
      </c>
      <c r="H548" s="6" t="str">
        <f t="shared" si="8"/>
        <v>Bath mats - GRUND 2019</v>
      </c>
      <c r="J548" s="15" t="s">
        <v>3022</v>
      </c>
      <c r="K548" s="6" t="str">
        <f>IFERROR(VLOOKUP(J548*1,ChangeLog!K:L,2,FALSE),"")</f>
        <v>Víko</v>
      </c>
      <c r="L548" s="6" t="str">
        <f>IFERROR(VLOOKUP(K548,ChangeLog!L:N,3,FALSE),"")</f>
        <v>Na víko od WC</v>
      </c>
      <c r="M548" s="6" t="s">
        <v>2006</v>
      </c>
      <c r="R548" s="6" t="s">
        <v>1900</v>
      </c>
      <c r="S548" s="6" t="s">
        <v>1935</v>
      </c>
      <c r="T548" s="6" t="s">
        <v>2688</v>
      </c>
      <c r="U548" s="6" t="s">
        <v>2688</v>
      </c>
      <c r="V548" s="6" t="s">
        <v>2800</v>
      </c>
      <c r="W548" s="6" t="s">
        <v>1935</v>
      </c>
    </row>
    <row r="549" spans="1:23" ht="60" customHeight="1" x14ac:dyDescent="0.3">
      <c r="A549" s="3" t="s">
        <v>230</v>
      </c>
      <c r="B549" s="4">
        <v>8590507316046</v>
      </c>
      <c r="C549" s="10" t="s">
        <v>2590</v>
      </c>
      <c r="D549" s="6" t="s">
        <v>2059</v>
      </c>
      <c r="E549" s="6" t="s">
        <v>1754</v>
      </c>
      <c r="F549" s="3" t="s">
        <v>1804</v>
      </c>
      <c r="G549" s="6" t="s">
        <v>455</v>
      </c>
      <c r="H549" s="6" t="str">
        <f t="shared" si="8"/>
        <v>Bath mats - GRUND 2019</v>
      </c>
      <c r="J549" s="15" t="s">
        <v>3024</v>
      </c>
      <c r="K549" s="6" t="str">
        <f>IFERROR(VLOOKUP(J549*1,ChangeLog!K:L,2,FALSE),"")</f>
        <v>WC s oblými hranami</v>
      </c>
      <c r="L549" s="6" t="str">
        <f>IFERROR(VLOOKUP(K549,ChangeLog!L:N,3,FALSE),"")</f>
        <v>S výřezem pro WC</v>
      </c>
      <c r="M549" s="6" t="s">
        <v>2008</v>
      </c>
      <c r="R549" s="6" t="s">
        <v>1897</v>
      </c>
      <c r="S549" s="6" t="s">
        <v>1935</v>
      </c>
      <c r="T549" s="6" t="s">
        <v>2688</v>
      </c>
      <c r="U549" s="6" t="s">
        <v>2688</v>
      </c>
      <c r="V549" s="6" t="s">
        <v>2800</v>
      </c>
      <c r="W549" s="6" t="s">
        <v>1935</v>
      </c>
    </row>
    <row r="550" spans="1:23" ht="60" customHeight="1" x14ac:dyDescent="0.3">
      <c r="A550" s="3" t="s">
        <v>231</v>
      </c>
      <c r="B550" s="4">
        <v>8590507316220</v>
      </c>
      <c r="C550" s="10" t="s">
        <v>2590</v>
      </c>
      <c r="D550" s="6" t="s">
        <v>2228</v>
      </c>
      <c r="E550" s="6" t="s">
        <v>1754</v>
      </c>
      <c r="F550" s="3" t="s">
        <v>1804</v>
      </c>
      <c r="G550" s="6" t="s">
        <v>455</v>
      </c>
      <c r="H550" s="6" t="str">
        <f t="shared" si="8"/>
        <v>Bath mats - GRUND 2019</v>
      </c>
      <c r="J550" s="15" t="s">
        <v>3025</v>
      </c>
      <c r="K550" s="6" t="str">
        <f>IFERROR(VLOOKUP(J550*1,ChangeLog!K:L,2,FALSE),"")</f>
        <v>Bidet s oblými rohy</v>
      </c>
      <c r="L550" s="6" t="str">
        <f>IFERROR(VLOOKUP(K550,ChangeLog!L:N,3,FALSE),"")</f>
        <v>Malý koberec</v>
      </c>
      <c r="M550" s="6" t="s">
        <v>2010</v>
      </c>
      <c r="R550" s="6" t="s">
        <v>1897</v>
      </c>
      <c r="S550" s="6" t="s">
        <v>1935</v>
      </c>
      <c r="T550" s="6" t="s">
        <v>2688</v>
      </c>
      <c r="U550" s="6" t="s">
        <v>2688</v>
      </c>
      <c r="V550" s="6" t="s">
        <v>2800</v>
      </c>
      <c r="W550" s="6" t="s">
        <v>1935</v>
      </c>
    </row>
    <row r="551" spans="1:23" ht="60" customHeight="1" x14ac:dyDescent="0.3">
      <c r="A551" s="3" t="s">
        <v>232</v>
      </c>
      <c r="B551" s="4">
        <v>8590507316107</v>
      </c>
      <c r="C551" s="10" t="s">
        <v>2590</v>
      </c>
      <c r="D551" s="6" t="s">
        <v>568</v>
      </c>
      <c r="E551" s="6" t="s">
        <v>1754</v>
      </c>
      <c r="F551" s="3" t="s">
        <v>1804</v>
      </c>
      <c r="G551" s="6" t="s">
        <v>455</v>
      </c>
      <c r="H551" s="6" t="str">
        <f t="shared" si="8"/>
        <v>Bath mats - GRUND 2019</v>
      </c>
      <c r="J551" s="15" t="s">
        <v>3026</v>
      </c>
      <c r="K551" s="6" t="str">
        <f>IFERROR(VLOOKUP(J551*1,ChangeLog!K:L,2,FALSE),"")</f>
        <v>Ovál s oblými rohy</v>
      </c>
      <c r="L551" s="6" t="str">
        <f>IFERROR(VLOOKUP(K551,ChangeLog!L:N,3,FALSE),"")</f>
        <v>Velký koberec</v>
      </c>
      <c r="M551" s="6" t="s">
        <v>2007</v>
      </c>
      <c r="R551" s="6" t="s">
        <v>1898</v>
      </c>
      <c r="S551" s="6" t="s">
        <v>1935</v>
      </c>
      <c r="T551" s="6" t="s">
        <v>2688</v>
      </c>
      <c r="U551" s="6" t="s">
        <v>2688</v>
      </c>
      <c r="V551" s="6" t="s">
        <v>2800</v>
      </c>
      <c r="W551" s="6" t="s">
        <v>1935</v>
      </c>
    </row>
    <row r="552" spans="1:23" ht="60" customHeight="1" x14ac:dyDescent="0.3">
      <c r="A552" s="3" t="s">
        <v>233</v>
      </c>
      <c r="B552" s="4">
        <v>8590507316169</v>
      </c>
      <c r="C552" s="10" t="s">
        <v>2590</v>
      </c>
      <c r="D552" s="6" t="s">
        <v>569</v>
      </c>
      <c r="E552" s="6" t="s">
        <v>1754</v>
      </c>
      <c r="F552" s="3" t="s">
        <v>1804</v>
      </c>
      <c r="G552" s="6" t="s">
        <v>455</v>
      </c>
      <c r="H552" s="6" t="str">
        <f t="shared" si="8"/>
        <v>Bath mats - GRUND 2019</v>
      </c>
      <c r="J552" s="15" t="s">
        <v>3026</v>
      </c>
      <c r="K552" s="6" t="str">
        <f>IFERROR(VLOOKUP(J552*1,ChangeLog!K:L,2,FALSE),"")</f>
        <v>Ovál s oblými rohy</v>
      </c>
      <c r="L552" s="6" t="str">
        <f>IFERROR(VLOOKUP(K552,ChangeLog!L:N,3,FALSE),"")</f>
        <v>Velký koberec</v>
      </c>
      <c r="M552" s="6" t="s">
        <v>2007</v>
      </c>
      <c r="R552" s="6" t="s">
        <v>1899</v>
      </c>
      <c r="S552" s="6" t="s">
        <v>1935</v>
      </c>
      <c r="T552" s="6" t="s">
        <v>2688</v>
      </c>
      <c r="U552" s="6" t="s">
        <v>2688</v>
      </c>
      <c r="V552" s="6" t="s">
        <v>2800</v>
      </c>
      <c r="W552" s="6" t="s">
        <v>1935</v>
      </c>
    </row>
    <row r="553" spans="1:23" ht="60" customHeight="1" x14ac:dyDescent="0.3">
      <c r="A553" s="3" t="s">
        <v>234</v>
      </c>
      <c r="B553" s="4">
        <v>8590507316701</v>
      </c>
      <c r="C553" s="10" t="s">
        <v>2590</v>
      </c>
      <c r="D553" s="6" t="s">
        <v>2434</v>
      </c>
      <c r="E553" s="6" t="s">
        <v>1754</v>
      </c>
      <c r="F553" s="3" t="s">
        <v>1804</v>
      </c>
      <c r="G553" s="6" t="s">
        <v>455</v>
      </c>
      <c r="H553" s="6" t="str">
        <f t="shared" si="8"/>
        <v>Bath mats - GRUND 2019</v>
      </c>
      <c r="J553" s="15" t="s">
        <v>3022</v>
      </c>
      <c r="K553" s="6" t="str">
        <f>IFERROR(VLOOKUP(J553*1,ChangeLog!K:L,2,FALSE),"")</f>
        <v>Víko</v>
      </c>
      <c r="L553" s="6" t="str">
        <f>IFERROR(VLOOKUP(K553,ChangeLog!L:N,3,FALSE),"")</f>
        <v>Na víko od WC</v>
      </c>
      <c r="M553" s="6" t="s">
        <v>2006</v>
      </c>
      <c r="R553" s="6" t="s">
        <v>1900</v>
      </c>
      <c r="S553" s="6" t="s">
        <v>1938</v>
      </c>
      <c r="T553" s="6" t="s">
        <v>2759</v>
      </c>
      <c r="U553" s="6" t="s">
        <v>2691</v>
      </c>
      <c r="V553" s="6" t="s">
        <v>2802</v>
      </c>
      <c r="W553" s="6" t="s">
        <v>1938</v>
      </c>
    </row>
    <row r="554" spans="1:23" ht="60" customHeight="1" x14ac:dyDescent="0.3">
      <c r="A554" s="3" t="s">
        <v>235</v>
      </c>
      <c r="B554" s="4">
        <v>8590507316060</v>
      </c>
      <c r="C554" s="10" t="s">
        <v>2590</v>
      </c>
      <c r="D554" s="6" t="s">
        <v>2060</v>
      </c>
      <c r="E554" s="6" t="s">
        <v>1754</v>
      </c>
      <c r="F554" s="3" t="s">
        <v>1804</v>
      </c>
      <c r="G554" s="6" t="s">
        <v>455</v>
      </c>
      <c r="H554" s="6" t="str">
        <f t="shared" si="8"/>
        <v>Bath mats - GRUND 2019</v>
      </c>
      <c r="J554" s="15" t="s">
        <v>3024</v>
      </c>
      <c r="K554" s="6" t="str">
        <f>IFERROR(VLOOKUP(J554*1,ChangeLog!K:L,2,FALSE),"")</f>
        <v>WC s oblými hranami</v>
      </c>
      <c r="L554" s="6" t="str">
        <f>IFERROR(VLOOKUP(K554,ChangeLog!L:N,3,FALSE),"")</f>
        <v>S výřezem pro WC</v>
      </c>
      <c r="M554" s="6" t="s">
        <v>2008</v>
      </c>
      <c r="R554" s="6" t="s">
        <v>1897</v>
      </c>
      <c r="S554" s="6" t="s">
        <v>1938</v>
      </c>
      <c r="T554" s="6" t="s">
        <v>2759</v>
      </c>
      <c r="U554" s="6" t="s">
        <v>2691</v>
      </c>
      <c r="V554" s="6" t="s">
        <v>2802</v>
      </c>
      <c r="W554" s="6" t="s">
        <v>1938</v>
      </c>
    </row>
    <row r="555" spans="1:23" ht="60" customHeight="1" x14ac:dyDescent="0.3">
      <c r="A555" s="3" t="s">
        <v>236</v>
      </c>
      <c r="B555" s="4">
        <v>8590507316244</v>
      </c>
      <c r="C555" s="10" t="s">
        <v>2590</v>
      </c>
      <c r="D555" s="6" t="s">
        <v>2229</v>
      </c>
      <c r="E555" s="6" t="s">
        <v>1754</v>
      </c>
      <c r="F555" s="3" t="s">
        <v>1804</v>
      </c>
      <c r="G555" s="6" t="s">
        <v>455</v>
      </c>
      <c r="H555" s="6" t="str">
        <f t="shared" si="8"/>
        <v>Bath mats - GRUND 2019</v>
      </c>
      <c r="J555" s="15" t="s">
        <v>3025</v>
      </c>
      <c r="K555" s="6" t="str">
        <f>IFERROR(VLOOKUP(J555*1,ChangeLog!K:L,2,FALSE),"")</f>
        <v>Bidet s oblými rohy</v>
      </c>
      <c r="L555" s="6" t="str">
        <f>IFERROR(VLOOKUP(K555,ChangeLog!L:N,3,FALSE),"")</f>
        <v>Malý koberec</v>
      </c>
      <c r="M555" s="6" t="s">
        <v>2010</v>
      </c>
      <c r="R555" s="6" t="s">
        <v>1897</v>
      </c>
      <c r="S555" s="6" t="s">
        <v>1938</v>
      </c>
      <c r="T555" s="6" t="s">
        <v>2759</v>
      </c>
      <c r="U555" s="6" t="s">
        <v>2691</v>
      </c>
      <c r="V555" s="6" t="s">
        <v>2802</v>
      </c>
      <c r="W555" s="6" t="s">
        <v>1938</v>
      </c>
    </row>
    <row r="556" spans="1:23" ht="60" customHeight="1" x14ac:dyDescent="0.3">
      <c r="A556" s="3" t="s">
        <v>237</v>
      </c>
      <c r="B556" s="4">
        <v>8590507316121</v>
      </c>
      <c r="C556" s="10" t="s">
        <v>2590</v>
      </c>
      <c r="D556" s="6" t="s">
        <v>570</v>
      </c>
      <c r="E556" s="6" t="s">
        <v>1754</v>
      </c>
      <c r="F556" s="3" t="s">
        <v>1804</v>
      </c>
      <c r="G556" s="6" t="s">
        <v>455</v>
      </c>
      <c r="H556" s="6" t="str">
        <f t="shared" si="8"/>
        <v>Bath mats - GRUND 2019</v>
      </c>
      <c r="J556" s="15" t="s">
        <v>3026</v>
      </c>
      <c r="K556" s="6" t="str">
        <f>IFERROR(VLOOKUP(J556*1,ChangeLog!K:L,2,FALSE),"")</f>
        <v>Ovál s oblými rohy</v>
      </c>
      <c r="L556" s="6" t="str">
        <f>IFERROR(VLOOKUP(K556,ChangeLog!L:N,3,FALSE),"")</f>
        <v>Velký koberec</v>
      </c>
      <c r="M556" s="6" t="s">
        <v>2007</v>
      </c>
      <c r="R556" s="6" t="s">
        <v>1898</v>
      </c>
      <c r="S556" s="6" t="s">
        <v>1938</v>
      </c>
      <c r="T556" s="6" t="s">
        <v>2759</v>
      </c>
      <c r="U556" s="6" t="s">
        <v>2691</v>
      </c>
      <c r="V556" s="6" t="s">
        <v>2802</v>
      </c>
      <c r="W556" s="6" t="s">
        <v>1938</v>
      </c>
    </row>
    <row r="557" spans="1:23" ht="60" customHeight="1" x14ac:dyDescent="0.3">
      <c r="A557" s="3" t="s">
        <v>238</v>
      </c>
      <c r="B557" s="4">
        <v>8590507316183</v>
      </c>
      <c r="C557" s="10" t="s">
        <v>2590</v>
      </c>
      <c r="D557" s="6" t="s">
        <v>571</v>
      </c>
      <c r="E557" s="6" t="s">
        <v>1754</v>
      </c>
      <c r="F557" s="3" t="s">
        <v>1804</v>
      </c>
      <c r="G557" s="6" t="s">
        <v>455</v>
      </c>
      <c r="H557" s="6" t="str">
        <f t="shared" si="8"/>
        <v>Bath mats - GRUND 2019</v>
      </c>
      <c r="J557" s="15" t="s">
        <v>3026</v>
      </c>
      <c r="K557" s="6" t="str">
        <f>IFERROR(VLOOKUP(J557*1,ChangeLog!K:L,2,FALSE),"")</f>
        <v>Ovál s oblými rohy</v>
      </c>
      <c r="L557" s="6" t="str">
        <f>IFERROR(VLOOKUP(K557,ChangeLog!L:N,3,FALSE),"")</f>
        <v>Velký koberec</v>
      </c>
      <c r="M557" s="6" t="s">
        <v>2007</v>
      </c>
      <c r="R557" s="6" t="s">
        <v>1899</v>
      </c>
      <c r="S557" s="6" t="s">
        <v>1938</v>
      </c>
      <c r="T557" s="6" t="s">
        <v>2759</v>
      </c>
      <c r="U557" s="6" t="s">
        <v>2691</v>
      </c>
      <c r="V557" s="6" t="s">
        <v>2802</v>
      </c>
      <c r="W557" s="6" t="s">
        <v>1938</v>
      </c>
    </row>
    <row r="558" spans="1:23" ht="60" customHeight="1" x14ac:dyDescent="0.3">
      <c r="A558" s="3" t="s">
        <v>239</v>
      </c>
      <c r="B558" s="4">
        <v>8590507316022</v>
      </c>
      <c r="C558" s="10" t="s">
        <v>2590</v>
      </c>
      <c r="D558" s="6" t="s">
        <v>2435</v>
      </c>
      <c r="E558" s="6" t="s">
        <v>1754</v>
      </c>
      <c r="F558" s="3" t="s">
        <v>1804</v>
      </c>
      <c r="G558" s="6" t="s">
        <v>455</v>
      </c>
      <c r="H558" s="6" t="str">
        <f t="shared" si="8"/>
        <v>Bath mats - GRUND 2019</v>
      </c>
      <c r="J558" s="15" t="s">
        <v>3022</v>
      </c>
      <c r="K558" s="6" t="str">
        <f>IFERROR(VLOOKUP(J558*1,ChangeLog!K:L,2,FALSE),"")</f>
        <v>Víko</v>
      </c>
      <c r="L558" s="6" t="str">
        <f>IFERROR(VLOOKUP(K558,ChangeLog!L:N,3,FALSE),"")</f>
        <v>Na víko od WC</v>
      </c>
      <c r="M558" s="6" t="s">
        <v>2006</v>
      </c>
      <c r="R558" s="6" t="s">
        <v>1900</v>
      </c>
      <c r="S558" s="6" t="s">
        <v>1974</v>
      </c>
      <c r="T558" s="6" t="s">
        <v>2727</v>
      </c>
      <c r="U558" s="6" t="s">
        <v>2727</v>
      </c>
      <c r="V558" s="6" t="s">
        <v>2837</v>
      </c>
      <c r="W558" s="6" t="s">
        <v>1988</v>
      </c>
    </row>
    <row r="559" spans="1:23" ht="60" customHeight="1" x14ac:dyDescent="0.3">
      <c r="A559" s="3" t="s">
        <v>240</v>
      </c>
      <c r="B559" s="4">
        <v>8590507316084</v>
      </c>
      <c r="C559" s="10" t="s">
        <v>2590</v>
      </c>
      <c r="D559" s="6" t="s">
        <v>2061</v>
      </c>
      <c r="E559" s="6" t="s">
        <v>1754</v>
      </c>
      <c r="F559" s="3" t="s">
        <v>1804</v>
      </c>
      <c r="G559" s="6" t="s">
        <v>455</v>
      </c>
      <c r="H559" s="6" t="str">
        <f t="shared" si="8"/>
        <v>Bath mats - GRUND 2019</v>
      </c>
      <c r="J559" s="15" t="s">
        <v>3024</v>
      </c>
      <c r="K559" s="6" t="str">
        <f>IFERROR(VLOOKUP(J559*1,ChangeLog!K:L,2,FALSE),"")</f>
        <v>WC s oblými hranami</v>
      </c>
      <c r="L559" s="6" t="str">
        <f>IFERROR(VLOOKUP(K559,ChangeLog!L:N,3,FALSE),"")</f>
        <v>S výřezem pro WC</v>
      </c>
      <c r="M559" s="6" t="s">
        <v>2008</v>
      </c>
      <c r="R559" s="6" t="s">
        <v>1897</v>
      </c>
      <c r="S559" s="6" t="s">
        <v>1974</v>
      </c>
      <c r="T559" s="6" t="s">
        <v>2727</v>
      </c>
      <c r="U559" s="6" t="s">
        <v>2727</v>
      </c>
      <c r="V559" s="6" t="s">
        <v>2837</v>
      </c>
      <c r="W559" s="6" t="s">
        <v>1988</v>
      </c>
    </row>
    <row r="560" spans="1:23" ht="60" customHeight="1" x14ac:dyDescent="0.3">
      <c r="A560" s="3" t="s">
        <v>241</v>
      </c>
      <c r="B560" s="4">
        <v>8590507316268</v>
      </c>
      <c r="C560" s="10" t="s">
        <v>2590</v>
      </c>
      <c r="D560" s="6" t="s">
        <v>2230</v>
      </c>
      <c r="E560" s="6" t="s">
        <v>1754</v>
      </c>
      <c r="F560" s="3" t="s">
        <v>1804</v>
      </c>
      <c r="G560" s="6" t="s">
        <v>455</v>
      </c>
      <c r="H560" s="6" t="str">
        <f t="shared" si="8"/>
        <v>Bath mats - GRUND 2019</v>
      </c>
      <c r="J560" s="15" t="s">
        <v>3025</v>
      </c>
      <c r="K560" s="6" t="str">
        <f>IFERROR(VLOOKUP(J560*1,ChangeLog!K:L,2,FALSE),"")</f>
        <v>Bidet s oblými rohy</v>
      </c>
      <c r="L560" s="6" t="str">
        <f>IFERROR(VLOOKUP(K560,ChangeLog!L:N,3,FALSE),"")</f>
        <v>Malý koberec</v>
      </c>
      <c r="M560" s="6" t="s">
        <v>2010</v>
      </c>
      <c r="R560" s="6" t="s">
        <v>1897</v>
      </c>
      <c r="S560" s="6" t="s">
        <v>1974</v>
      </c>
      <c r="T560" s="6" t="s">
        <v>2727</v>
      </c>
      <c r="U560" s="6" t="s">
        <v>2727</v>
      </c>
      <c r="V560" s="6" t="s">
        <v>2837</v>
      </c>
      <c r="W560" s="6" t="s">
        <v>1988</v>
      </c>
    </row>
    <row r="561" spans="1:23" ht="60" customHeight="1" x14ac:dyDescent="0.3">
      <c r="A561" s="3" t="s">
        <v>242</v>
      </c>
      <c r="B561" s="4">
        <v>8590507316145</v>
      </c>
      <c r="C561" s="10" t="s">
        <v>2590</v>
      </c>
      <c r="D561" s="6" t="s">
        <v>572</v>
      </c>
      <c r="E561" s="6" t="s">
        <v>1754</v>
      </c>
      <c r="F561" s="3" t="s">
        <v>1804</v>
      </c>
      <c r="G561" s="6" t="s">
        <v>455</v>
      </c>
      <c r="H561" s="6" t="str">
        <f t="shared" si="8"/>
        <v>Bath mats - GRUND 2019</v>
      </c>
      <c r="J561" s="15" t="s">
        <v>3026</v>
      </c>
      <c r="K561" s="6" t="str">
        <f>IFERROR(VLOOKUP(J561*1,ChangeLog!K:L,2,FALSE),"")</f>
        <v>Ovál s oblými rohy</v>
      </c>
      <c r="L561" s="6" t="str">
        <f>IFERROR(VLOOKUP(K561,ChangeLog!L:N,3,FALSE),"")</f>
        <v>Velký koberec</v>
      </c>
      <c r="M561" s="6" t="s">
        <v>2007</v>
      </c>
      <c r="R561" s="6" t="s">
        <v>1898</v>
      </c>
      <c r="S561" s="6" t="s">
        <v>1974</v>
      </c>
      <c r="T561" s="6" t="s">
        <v>2727</v>
      </c>
      <c r="U561" s="6" t="s">
        <v>2727</v>
      </c>
      <c r="V561" s="6" t="s">
        <v>2837</v>
      </c>
      <c r="W561" s="6" t="s">
        <v>1988</v>
      </c>
    </row>
    <row r="562" spans="1:23" ht="60" customHeight="1" x14ac:dyDescent="0.3">
      <c r="A562" s="3" t="s">
        <v>243</v>
      </c>
      <c r="B562" s="4">
        <v>8590507316206</v>
      </c>
      <c r="C562" s="10" t="s">
        <v>2590</v>
      </c>
      <c r="D562" s="6" t="s">
        <v>573</v>
      </c>
      <c r="E562" s="6" t="s">
        <v>1754</v>
      </c>
      <c r="F562" s="3" t="s">
        <v>1804</v>
      </c>
      <c r="G562" s="6" t="s">
        <v>455</v>
      </c>
      <c r="H562" s="6" t="str">
        <f t="shared" si="8"/>
        <v>Bath mats - GRUND 2019</v>
      </c>
      <c r="J562" s="15" t="s">
        <v>3026</v>
      </c>
      <c r="K562" s="6" t="str">
        <f>IFERROR(VLOOKUP(J562*1,ChangeLog!K:L,2,FALSE),"")</f>
        <v>Ovál s oblými rohy</v>
      </c>
      <c r="L562" s="6" t="str">
        <f>IFERROR(VLOOKUP(K562,ChangeLog!L:N,3,FALSE),"")</f>
        <v>Velký koberec</v>
      </c>
      <c r="M562" s="6" t="s">
        <v>2007</v>
      </c>
      <c r="R562" s="6" t="s">
        <v>1899</v>
      </c>
      <c r="S562" s="6" t="s">
        <v>1974</v>
      </c>
      <c r="T562" s="6" t="s">
        <v>2727</v>
      </c>
      <c r="U562" s="6" t="s">
        <v>2727</v>
      </c>
      <c r="V562" s="6" t="s">
        <v>2837</v>
      </c>
      <c r="W562" s="6" t="s">
        <v>1988</v>
      </c>
    </row>
    <row r="563" spans="1:23" ht="60" customHeight="1" x14ac:dyDescent="0.3">
      <c r="A563" s="3" t="s">
        <v>1836</v>
      </c>
      <c r="B563" s="4">
        <v>8594013146586</v>
      </c>
      <c r="C563" s="10" t="s">
        <v>2591</v>
      </c>
      <c r="D563" s="6" t="s">
        <v>2231</v>
      </c>
      <c r="E563" s="6" t="s">
        <v>696</v>
      </c>
      <c r="F563" s="3" t="s">
        <v>1804</v>
      </c>
      <c r="G563" s="6" t="s">
        <v>1881</v>
      </c>
      <c r="H563" s="6" t="str">
        <f>F563&amp;" - "&amp;G563</f>
        <v>Bath mats - Grund 2019 new</v>
      </c>
      <c r="J563" s="15" t="s">
        <v>3020</v>
      </c>
      <c r="K563" s="6" t="str">
        <f>IFERROR(VLOOKUP(J563*1,ChangeLog!K:L,2,FALSE),"")</f>
        <v>Bidet s ostrými rohy</v>
      </c>
      <c r="L563" s="6" t="str">
        <f>IFERROR(VLOOKUP(K563,ChangeLog!L:N,3,FALSE),"")</f>
        <v>Malý koberec</v>
      </c>
      <c r="M563" s="6" t="s">
        <v>2010</v>
      </c>
      <c r="R563" s="6" t="s">
        <v>1903</v>
      </c>
      <c r="S563" s="6" t="s">
        <v>1934</v>
      </c>
      <c r="T563" s="6" t="s">
        <v>2756</v>
      </c>
      <c r="U563" s="6" t="s">
        <v>2687</v>
      </c>
      <c r="V563" s="6" t="s">
        <v>2799</v>
      </c>
      <c r="W563" s="6" t="s">
        <v>1934</v>
      </c>
    </row>
    <row r="564" spans="1:23" ht="60" customHeight="1" x14ac:dyDescent="0.3">
      <c r="A564" s="3" t="s">
        <v>1837</v>
      </c>
      <c r="B564" s="4">
        <v>8594013146593</v>
      </c>
      <c r="C564" s="10" t="s">
        <v>2591</v>
      </c>
      <c r="D564" s="6" t="s">
        <v>2360</v>
      </c>
      <c r="E564" s="6" t="s">
        <v>696</v>
      </c>
      <c r="F564" s="3" t="s">
        <v>1804</v>
      </c>
      <c r="G564" s="6" t="s">
        <v>1881</v>
      </c>
      <c r="H564" s="6" t="str">
        <f t="shared" si="8"/>
        <v>Bath mats - Grund 2019 new</v>
      </c>
      <c r="J564" s="15" t="s">
        <v>3021</v>
      </c>
      <c r="K564" s="6" t="str">
        <f>IFERROR(VLOOKUP(J564*1,ChangeLog!K:L,2,FALSE),"")</f>
        <v>Ovál s ostrými rohy</v>
      </c>
      <c r="L564" s="6" t="str">
        <f>IFERROR(VLOOKUP(K564,ChangeLog!L:N,3,FALSE),"")</f>
        <v>Velký koberec</v>
      </c>
      <c r="M564" s="6" t="s">
        <v>2007</v>
      </c>
      <c r="N564" s="6" t="s">
        <v>2914</v>
      </c>
      <c r="R564" s="6" t="s">
        <v>1898</v>
      </c>
      <c r="S564" s="6" t="s">
        <v>1934</v>
      </c>
      <c r="T564" s="6" t="s">
        <v>2756</v>
      </c>
      <c r="U564" s="6" t="s">
        <v>2687</v>
      </c>
      <c r="V564" s="6" t="s">
        <v>2799</v>
      </c>
      <c r="W564" s="6" t="s">
        <v>1934</v>
      </c>
    </row>
    <row r="565" spans="1:23" ht="60" customHeight="1" x14ac:dyDescent="0.3">
      <c r="A565" s="3" t="s">
        <v>1838</v>
      </c>
      <c r="B565" s="4">
        <v>8594013146609</v>
      </c>
      <c r="C565" s="10" t="s">
        <v>2591</v>
      </c>
      <c r="D565" s="6" t="s">
        <v>2361</v>
      </c>
      <c r="E565" s="6" t="s">
        <v>696</v>
      </c>
      <c r="F565" s="3" t="s">
        <v>1804</v>
      </c>
      <c r="G565" s="6" t="s">
        <v>1881</v>
      </c>
      <c r="H565" s="6" t="str">
        <f t="shared" si="8"/>
        <v>Bath mats - Grund 2019 new</v>
      </c>
      <c r="J565" s="15" t="s">
        <v>3021</v>
      </c>
      <c r="K565" s="6" t="str">
        <f>IFERROR(VLOOKUP(J565*1,ChangeLog!K:L,2,FALSE),"")</f>
        <v>Ovál s ostrými rohy</v>
      </c>
      <c r="L565" s="6" t="str">
        <f>IFERROR(VLOOKUP(K565,ChangeLog!L:N,3,FALSE),"")</f>
        <v>Velký koberec</v>
      </c>
      <c r="M565" s="6" t="s">
        <v>2007</v>
      </c>
      <c r="N565" s="6" t="s">
        <v>2914</v>
      </c>
      <c r="R565" s="6" t="s">
        <v>1899</v>
      </c>
      <c r="S565" s="6" t="s">
        <v>1934</v>
      </c>
      <c r="T565" s="6" t="s">
        <v>2756</v>
      </c>
      <c r="U565" s="6" t="s">
        <v>2687</v>
      </c>
      <c r="V565" s="6" t="s">
        <v>2799</v>
      </c>
      <c r="W565" s="6" t="s">
        <v>1934</v>
      </c>
    </row>
    <row r="566" spans="1:23" ht="60" customHeight="1" x14ac:dyDescent="0.3">
      <c r="A566" s="3" t="s">
        <v>1839</v>
      </c>
      <c r="B566" s="4">
        <v>8594013146661</v>
      </c>
      <c r="C566" s="10" t="s">
        <v>2591</v>
      </c>
      <c r="D566" s="6" t="s">
        <v>2232</v>
      </c>
      <c r="E566" s="6" t="s">
        <v>696</v>
      </c>
      <c r="F566" s="3" t="s">
        <v>1804</v>
      </c>
      <c r="G566" s="6" t="s">
        <v>1881</v>
      </c>
      <c r="H566" s="6" t="str">
        <f>F566&amp;" - "&amp;G566</f>
        <v>Bath mats - Grund 2019 new</v>
      </c>
      <c r="J566" s="15" t="s">
        <v>3020</v>
      </c>
      <c r="K566" s="6" t="str">
        <f>IFERROR(VLOOKUP(J566*1,ChangeLog!K:L,2,FALSE),"")</f>
        <v>Bidet s ostrými rohy</v>
      </c>
      <c r="L566" s="6" t="str">
        <f>IFERROR(VLOOKUP(K566,ChangeLog!L:N,3,FALSE),"")</f>
        <v>Malý koberec</v>
      </c>
      <c r="M566" s="6" t="s">
        <v>2010</v>
      </c>
      <c r="R566" s="6" t="s">
        <v>1903</v>
      </c>
      <c r="S566" s="6" t="s">
        <v>1952</v>
      </c>
      <c r="T566" s="6" t="s">
        <v>2771</v>
      </c>
      <c r="U566" s="6" t="s">
        <v>2706</v>
      </c>
      <c r="V566" s="6" t="s">
        <v>2817</v>
      </c>
      <c r="W566" s="6" t="s">
        <v>2868</v>
      </c>
    </row>
    <row r="567" spans="1:23" ht="60" customHeight="1" x14ac:dyDescent="0.3">
      <c r="A567" s="3" t="s">
        <v>1840</v>
      </c>
      <c r="B567" s="4">
        <v>8594013146678</v>
      </c>
      <c r="C567" s="10" t="s">
        <v>2591</v>
      </c>
      <c r="D567" s="6" t="s">
        <v>2362</v>
      </c>
      <c r="E567" s="6" t="s">
        <v>696</v>
      </c>
      <c r="F567" s="3" t="s">
        <v>1804</v>
      </c>
      <c r="G567" s="6" t="s">
        <v>1881</v>
      </c>
      <c r="H567" s="6" t="str">
        <f t="shared" si="8"/>
        <v>Bath mats - Grund 2019 new</v>
      </c>
      <c r="J567" s="15" t="s">
        <v>3021</v>
      </c>
      <c r="K567" s="6" t="str">
        <f>IFERROR(VLOOKUP(J567*1,ChangeLog!K:L,2,FALSE),"")</f>
        <v>Ovál s ostrými rohy</v>
      </c>
      <c r="L567" s="6" t="str">
        <f>IFERROR(VLOOKUP(K567,ChangeLog!L:N,3,FALSE),"")</f>
        <v>Velký koberec</v>
      </c>
      <c r="M567" s="6" t="s">
        <v>2007</v>
      </c>
      <c r="N567" s="6" t="s">
        <v>2914</v>
      </c>
      <c r="R567" s="6" t="s">
        <v>1898</v>
      </c>
      <c r="S567" s="6" t="s">
        <v>1952</v>
      </c>
      <c r="T567" s="6" t="s">
        <v>2771</v>
      </c>
      <c r="U567" s="6" t="s">
        <v>2706</v>
      </c>
      <c r="V567" s="6" t="s">
        <v>2817</v>
      </c>
      <c r="W567" s="6" t="s">
        <v>2868</v>
      </c>
    </row>
    <row r="568" spans="1:23" ht="60" customHeight="1" x14ac:dyDescent="0.3">
      <c r="A568" s="3" t="s">
        <v>1841</v>
      </c>
      <c r="B568" s="4">
        <v>8594013146685</v>
      </c>
      <c r="C568" s="10" t="s">
        <v>2591</v>
      </c>
      <c r="D568" s="6" t="s">
        <v>2363</v>
      </c>
      <c r="E568" s="6" t="s">
        <v>696</v>
      </c>
      <c r="F568" s="3" t="s">
        <v>1804</v>
      </c>
      <c r="G568" s="6" t="s">
        <v>1881</v>
      </c>
      <c r="H568" s="6" t="str">
        <f t="shared" si="8"/>
        <v>Bath mats - Grund 2019 new</v>
      </c>
      <c r="J568" s="15" t="s">
        <v>3021</v>
      </c>
      <c r="K568" s="6" t="str">
        <f>IFERROR(VLOOKUP(J568*1,ChangeLog!K:L,2,FALSE),"")</f>
        <v>Ovál s ostrými rohy</v>
      </c>
      <c r="L568" s="6" t="str">
        <f>IFERROR(VLOOKUP(K568,ChangeLog!L:N,3,FALSE),"")</f>
        <v>Velký koberec</v>
      </c>
      <c r="M568" s="6" t="s">
        <v>2007</v>
      </c>
      <c r="N568" s="6" t="s">
        <v>2914</v>
      </c>
      <c r="R568" s="6" t="s">
        <v>1899</v>
      </c>
      <c r="S568" s="6" t="s">
        <v>1952</v>
      </c>
      <c r="T568" s="6" t="s">
        <v>2771</v>
      </c>
      <c r="U568" s="6" t="s">
        <v>2706</v>
      </c>
      <c r="V568" s="6" t="s">
        <v>2817</v>
      </c>
      <c r="W568" s="6" t="s">
        <v>2868</v>
      </c>
    </row>
    <row r="569" spans="1:23" ht="60" customHeight="1" x14ac:dyDescent="0.3">
      <c r="A569" s="3" t="s">
        <v>1842</v>
      </c>
      <c r="B569" s="4">
        <v>8594013146708</v>
      </c>
      <c r="C569" s="10" t="s">
        <v>2591</v>
      </c>
      <c r="D569" s="6" t="s">
        <v>2233</v>
      </c>
      <c r="E569" s="6" t="s">
        <v>696</v>
      </c>
      <c r="F569" s="3" t="s">
        <v>1804</v>
      </c>
      <c r="G569" s="6" t="s">
        <v>1881</v>
      </c>
      <c r="H569" s="6" t="str">
        <f>F569&amp;" - "&amp;G569</f>
        <v>Bath mats - Grund 2019 new</v>
      </c>
      <c r="J569" s="15" t="s">
        <v>3020</v>
      </c>
      <c r="K569" s="6" t="str">
        <f>IFERROR(VLOOKUP(J569*1,ChangeLog!K:L,2,FALSE),"")</f>
        <v>Bidet s ostrými rohy</v>
      </c>
      <c r="L569" s="6" t="str">
        <f>IFERROR(VLOOKUP(K569,ChangeLog!L:N,3,FALSE),"")</f>
        <v>Malý koberec</v>
      </c>
      <c r="M569" s="6" t="s">
        <v>2010</v>
      </c>
      <c r="R569" s="6" t="s">
        <v>1903</v>
      </c>
      <c r="S569" s="6" t="s">
        <v>1962</v>
      </c>
      <c r="T569" s="6" t="s">
        <v>1962</v>
      </c>
      <c r="U569" s="6" t="s">
        <v>1962</v>
      </c>
      <c r="V569" s="6" t="s">
        <v>1962</v>
      </c>
      <c r="W569" s="6" t="s">
        <v>1962</v>
      </c>
    </row>
    <row r="570" spans="1:23" ht="60" customHeight="1" x14ac:dyDescent="0.3">
      <c r="A570" s="3" t="s">
        <v>1843</v>
      </c>
      <c r="B570" s="4">
        <v>8594013146715</v>
      </c>
      <c r="C570" s="10" t="s">
        <v>2591</v>
      </c>
      <c r="D570" s="6" t="s">
        <v>2364</v>
      </c>
      <c r="E570" s="6" t="s">
        <v>696</v>
      </c>
      <c r="F570" s="3" t="s">
        <v>1804</v>
      </c>
      <c r="G570" s="6" t="s">
        <v>1881</v>
      </c>
      <c r="H570" s="6" t="str">
        <f t="shared" si="8"/>
        <v>Bath mats - Grund 2019 new</v>
      </c>
      <c r="J570" s="15" t="s">
        <v>3021</v>
      </c>
      <c r="K570" s="6" t="str">
        <f>IFERROR(VLOOKUP(J570*1,ChangeLog!K:L,2,FALSE),"")</f>
        <v>Ovál s ostrými rohy</v>
      </c>
      <c r="L570" s="6" t="str">
        <f>IFERROR(VLOOKUP(K570,ChangeLog!L:N,3,FALSE),"")</f>
        <v>Velký koberec</v>
      </c>
      <c r="M570" s="6" t="s">
        <v>2007</v>
      </c>
      <c r="N570" s="6" t="s">
        <v>2914</v>
      </c>
      <c r="R570" s="6" t="s">
        <v>1898</v>
      </c>
      <c r="S570" s="6" t="s">
        <v>1962</v>
      </c>
      <c r="T570" s="6" t="s">
        <v>1962</v>
      </c>
      <c r="U570" s="6" t="s">
        <v>1962</v>
      </c>
      <c r="V570" s="6" t="s">
        <v>1962</v>
      </c>
      <c r="W570" s="6" t="s">
        <v>1962</v>
      </c>
    </row>
    <row r="571" spans="1:23" ht="60" customHeight="1" x14ac:dyDescent="0.3">
      <c r="A571" s="3" t="s">
        <v>1844</v>
      </c>
      <c r="B571" s="4">
        <v>8594013146722</v>
      </c>
      <c r="C571" s="10" t="s">
        <v>2591</v>
      </c>
      <c r="D571" s="6" t="s">
        <v>2365</v>
      </c>
      <c r="E571" s="6" t="s">
        <v>696</v>
      </c>
      <c r="F571" s="3" t="s">
        <v>1804</v>
      </c>
      <c r="G571" s="6" t="s">
        <v>1881</v>
      </c>
      <c r="H571" s="6" t="str">
        <f t="shared" si="8"/>
        <v>Bath mats - Grund 2019 new</v>
      </c>
      <c r="J571" s="15" t="s">
        <v>3021</v>
      </c>
      <c r="K571" s="6" t="str">
        <f>IFERROR(VLOOKUP(J571*1,ChangeLog!K:L,2,FALSE),"")</f>
        <v>Ovál s ostrými rohy</v>
      </c>
      <c r="L571" s="6" t="str">
        <f>IFERROR(VLOOKUP(K571,ChangeLog!L:N,3,FALSE),"")</f>
        <v>Velký koberec</v>
      </c>
      <c r="M571" s="6" t="s">
        <v>2007</v>
      </c>
      <c r="N571" s="6" t="s">
        <v>2914</v>
      </c>
      <c r="R571" s="6" t="s">
        <v>1899</v>
      </c>
      <c r="S571" s="6" t="s">
        <v>1962</v>
      </c>
      <c r="T571" s="6" t="s">
        <v>1962</v>
      </c>
      <c r="U571" s="6" t="s">
        <v>1962</v>
      </c>
      <c r="V571" s="6" t="s">
        <v>1962</v>
      </c>
      <c r="W571" s="6" t="s">
        <v>1962</v>
      </c>
    </row>
    <row r="572" spans="1:23" ht="60" customHeight="1" x14ac:dyDescent="0.3">
      <c r="A572" s="3" t="s">
        <v>1845</v>
      </c>
      <c r="B572" s="4">
        <v>8594013146869</v>
      </c>
      <c r="C572" s="10" t="s">
        <v>2592</v>
      </c>
      <c r="D572" s="6" t="s">
        <v>2234</v>
      </c>
      <c r="E572" s="6" t="s">
        <v>696</v>
      </c>
      <c r="F572" s="3" t="s">
        <v>1804</v>
      </c>
      <c r="G572" s="6" t="s">
        <v>1881</v>
      </c>
      <c r="H572" s="6" t="str">
        <f t="shared" si="8"/>
        <v>Bath mats - Grund 2019 new</v>
      </c>
      <c r="J572" s="15" t="s">
        <v>3020</v>
      </c>
      <c r="K572" s="6" t="str">
        <f>IFERROR(VLOOKUP(J572*1,ChangeLog!K:L,2,FALSE),"")</f>
        <v>Bidet s ostrými rohy</v>
      </c>
      <c r="L572" s="6" t="str">
        <f>IFERROR(VLOOKUP(K572,ChangeLog!L:N,3,FALSE),"")</f>
        <v>Malý koberec</v>
      </c>
      <c r="M572" s="6" t="s">
        <v>2010</v>
      </c>
      <c r="R572" s="6" t="s">
        <v>1903</v>
      </c>
      <c r="S572" s="6" t="s">
        <v>1934</v>
      </c>
      <c r="T572" s="6" t="s">
        <v>2756</v>
      </c>
      <c r="U572" s="6" t="s">
        <v>2687</v>
      </c>
      <c r="V572" s="6" t="s">
        <v>2799</v>
      </c>
      <c r="W572" s="6" t="s">
        <v>1934</v>
      </c>
    </row>
    <row r="573" spans="1:23" ht="60" customHeight="1" x14ac:dyDescent="0.3">
      <c r="A573" s="3" t="s">
        <v>1846</v>
      </c>
      <c r="B573" s="4">
        <v>8594013146876</v>
      </c>
      <c r="C573" s="10" t="s">
        <v>2592</v>
      </c>
      <c r="D573" s="6" t="s">
        <v>2366</v>
      </c>
      <c r="E573" s="6" t="s">
        <v>696</v>
      </c>
      <c r="F573" s="3" t="s">
        <v>1804</v>
      </c>
      <c r="G573" s="6" t="s">
        <v>1881</v>
      </c>
      <c r="H573" s="6" t="str">
        <f t="shared" si="8"/>
        <v>Bath mats - Grund 2019 new</v>
      </c>
      <c r="J573" s="15" t="s">
        <v>3021</v>
      </c>
      <c r="K573" s="6" t="str">
        <f>IFERROR(VLOOKUP(J573*1,ChangeLog!K:L,2,FALSE),"")</f>
        <v>Ovál s ostrými rohy</v>
      </c>
      <c r="L573" s="6" t="str">
        <f>IFERROR(VLOOKUP(K573,ChangeLog!L:N,3,FALSE),"")</f>
        <v>Velký koberec</v>
      </c>
      <c r="M573" s="6" t="s">
        <v>2007</v>
      </c>
      <c r="N573" s="6" t="s">
        <v>2914</v>
      </c>
      <c r="R573" s="6" t="s">
        <v>1898</v>
      </c>
      <c r="S573" s="6" t="s">
        <v>1934</v>
      </c>
      <c r="T573" s="6" t="s">
        <v>2756</v>
      </c>
      <c r="U573" s="6" t="s">
        <v>2687</v>
      </c>
      <c r="V573" s="6" t="s">
        <v>2799</v>
      </c>
      <c r="W573" s="6" t="s">
        <v>1934</v>
      </c>
    </row>
    <row r="574" spans="1:23" ht="60" customHeight="1" x14ac:dyDescent="0.3">
      <c r="A574" s="3" t="s">
        <v>1847</v>
      </c>
      <c r="B574" s="4">
        <v>8594013146883</v>
      </c>
      <c r="C574" s="10" t="s">
        <v>2592</v>
      </c>
      <c r="D574" s="6" t="s">
        <v>2367</v>
      </c>
      <c r="E574" s="6" t="s">
        <v>696</v>
      </c>
      <c r="F574" s="3" t="s">
        <v>1804</v>
      </c>
      <c r="G574" s="6" t="s">
        <v>1881</v>
      </c>
      <c r="H574" s="6" t="str">
        <f t="shared" si="8"/>
        <v>Bath mats - Grund 2019 new</v>
      </c>
      <c r="J574" s="15" t="s">
        <v>3021</v>
      </c>
      <c r="K574" s="6" t="str">
        <f>IFERROR(VLOOKUP(J574*1,ChangeLog!K:L,2,FALSE),"")</f>
        <v>Ovál s ostrými rohy</v>
      </c>
      <c r="L574" s="6" t="str">
        <f>IFERROR(VLOOKUP(K574,ChangeLog!L:N,3,FALSE),"")</f>
        <v>Velký koberec</v>
      </c>
      <c r="M574" s="6" t="s">
        <v>2007</v>
      </c>
      <c r="N574" s="6" t="s">
        <v>2914</v>
      </c>
      <c r="R574" s="6" t="s">
        <v>1899</v>
      </c>
      <c r="S574" s="6" t="s">
        <v>1934</v>
      </c>
      <c r="T574" s="6" t="s">
        <v>2756</v>
      </c>
      <c r="U574" s="6" t="s">
        <v>2687</v>
      </c>
      <c r="V574" s="6" t="s">
        <v>2799</v>
      </c>
      <c r="W574" s="6" t="s">
        <v>1934</v>
      </c>
    </row>
    <row r="575" spans="1:23" ht="60" customHeight="1" x14ac:dyDescent="0.3">
      <c r="A575" s="3" t="s">
        <v>1857</v>
      </c>
      <c r="B575" s="4">
        <v>8594013149716</v>
      </c>
      <c r="C575" s="10" t="s">
        <v>2592</v>
      </c>
      <c r="D575" s="6" t="s">
        <v>2235</v>
      </c>
      <c r="E575" s="6" t="s">
        <v>696</v>
      </c>
      <c r="F575" s="3" t="s">
        <v>1804</v>
      </c>
      <c r="G575" s="6" t="s">
        <v>1881</v>
      </c>
      <c r="H575" s="6" t="str">
        <f t="shared" si="8"/>
        <v>Bath mats - Grund 2019 new</v>
      </c>
      <c r="J575" s="15" t="s">
        <v>3020</v>
      </c>
      <c r="K575" s="6" t="str">
        <f>IFERROR(VLOOKUP(J575*1,ChangeLog!K:L,2,FALSE),"")</f>
        <v>Bidet s ostrými rohy</v>
      </c>
      <c r="L575" s="6" t="str">
        <f>IFERROR(VLOOKUP(K575,ChangeLog!L:N,3,FALSE),"")</f>
        <v>Malý koberec</v>
      </c>
      <c r="M575" s="6" t="s">
        <v>2010</v>
      </c>
      <c r="R575" s="6" t="s">
        <v>1903</v>
      </c>
      <c r="S575" s="6" t="s">
        <v>1894</v>
      </c>
      <c r="T575" s="6" t="s">
        <v>2764</v>
      </c>
      <c r="U575" s="6" t="s">
        <v>2698</v>
      </c>
      <c r="V575" s="6" t="s">
        <v>2810</v>
      </c>
      <c r="W575" s="6" t="s">
        <v>2863</v>
      </c>
    </row>
    <row r="576" spans="1:23" ht="60" customHeight="1" x14ac:dyDescent="0.3">
      <c r="A576" s="3" t="s">
        <v>1858</v>
      </c>
      <c r="B576" s="4">
        <v>8594013149723</v>
      </c>
      <c r="C576" s="10" t="s">
        <v>2592</v>
      </c>
      <c r="D576" s="6" t="s">
        <v>2368</v>
      </c>
      <c r="E576" s="6" t="s">
        <v>696</v>
      </c>
      <c r="F576" s="3" t="s">
        <v>1804</v>
      </c>
      <c r="G576" s="6" t="s">
        <v>1881</v>
      </c>
      <c r="H576" s="6" t="str">
        <f t="shared" si="8"/>
        <v>Bath mats - Grund 2019 new</v>
      </c>
      <c r="J576" s="15" t="s">
        <v>3021</v>
      </c>
      <c r="K576" s="6" t="str">
        <f>IFERROR(VLOOKUP(J576*1,ChangeLog!K:L,2,FALSE),"")</f>
        <v>Ovál s ostrými rohy</v>
      </c>
      <c r="L576" s="6" t="str">
        <f>IFERROR(VLOOKUP(K576,ChangeLog!L:N,3,FALSE),"")</f>
        <v>Velký koberec</v>
      </c>
      <c r="M576" s="6" t="s">
        <v>2007</v>
      </c>
      <c r="N576" s="6" t="s">
        <v>2914</v>
      </c>
      <c r="R576" s="6" t="s">
        <v>1898</v>
      </c>
      <c r="S576" s="6" t="s">
        <v>1894</v>
      </c>
      <c r="T576" s="6" t="s">
        <v>2764</v>
      </c>
      <c r="U576" s="6" t="s">
        <v>2698</v>
      </c>
      <c r="V576" s="6" t="s">
        <v>2810</v>
      </c>
      <c r="W576" s="6" t="s">
        <v>2863</v>
      </c>
    </row>
    <row r="577" spans="1:23" ht="60" customHeight="1" x14ac:dyDescent="0.3">
      <c r="A577" s="3" t="s">
        <v>1859</v>
      </c>
      <c r="B577" s="4">
        <v>8594013149730</v>
      </c>
      <c r="C577" s="10" t="s">
        <v>2592</v>
      </c>
      <c r="D577" s="6" t="s">
        <v>2369</v>
      </c>
      <c r="E577" s="6" t="s">
        <v>696</v>
      </c>
      <c r="F577" s="3" t="s">
        <v>1804</v>
      </c>
      <c r="G577" s="6" t="s">
        <v>1881</v>
      </c>
      <c r="H577" s="6" t="str">
        <f t="shared" si="8"/>
        <v>Bath mats - Grund 2019 new</v>
      </c>
      <c r="J577" s="15" t="s">
        <v>3021</v>
      </c>
      <c r="K577" s="6" t="str">
        <f>IFERROR(VLOOKUP(J577*1,ChangeLog!K:L,2,FALSE),"")</f>
        <v>Ovál s ostrými rohy</v>
      </c>
      <c r="L577" s="6" t="str">
        <f>IFERROR(VLOOKUP(K577,ChangeLog!L:N,3,FALSE),"")</f>
        <v>Velký koberec</v>
      </c>
      <c r="M577" s="6" t="s">
        <v>2007</v>
      </c>
      <c r="N577" s="6" t="s">
        <v>2914</v>
      </c>
      <c r="R577" s="6" t="s">
        <v>1899</v>
      </c>
      <c r="S577" s="6" t="s">
        <v>1894</v>
      </c>
      <c r="T577" s="6" t="s">
        <v>2764</v>
      </c>
      <c r="U577" s="6" t="s">
        <v>2698</v>
      </c>
      <c r="V577" s="6" t="s">
        <v>2810</v>
      </c>
      <c r="W577" s="6" t="s">
        <v>2863</v>
      </c>
    </row>
    <row r="578" spans="1:23" ht="60" customHeight="1" x14ac:dyDescent="0.3">
      <c r="A578" s="3" t="s">
        <v>1851</v>
      </c>
      <c r="B578" s="4">
        <v>8594013146920</v>
      </c>
      <c r="C578" s="10" t="s">
        <v>2592</v>
      </c>
      <c r="D578" s="6" t="s">
        <v>2236</v>
      </c>
      <c r="E578" s="6" t="s">
        <v>696</v>
      </c>
      <c r="F578" s="3" t="s">
        <v>1804</v>
      </c>
      <c r="G578" s="6" t="s">
        <v>1881</v>
      </c>
      <c r="H578" s="6" t="str">
        <f t="shared" ref="H578:H641" si="9">F578&amp;" - "&amp;G578</f>
        <v>Bath mats - Grund 2019 new</v>
      </c>
      <c r="J578" s="15" t="s">
        <v>3020</v>
      </c>
      <c r="K578" s="6" t="str">
        <f>IFERROR(VLOOKUP(J578*1,ChangeLog!K:L,2,FALSE),"")</f>
        <v>Bidet s ostrými rohy</v>
      </c>
      <c r="L578" s="6" t="str">
        <f>IFERROR(VLOOKUP(K578,ChangeLog!L:N,3,FALSE),"")</f>
        <v>Malý koberec</v>
      </c>
      <c r="M578" s="6" t="s">
        <v>2010</v>
      </c>
      <c r="R578" s="6" t="s">
        <v>1903</v>
      </c>
      <c r="S578" s="6" t="s">
        <v>1952</v>
      </c>
      <c r="T578" s="6" t="s">
        <v>2771</v>
      </c>
      <c r="U578" s="6" t="s">
        <v>2706</v>
      </c>
      <c r="V578" s="6" t="s">
        <v>2817</v>
      </c>
      <c r="W578" s="6" t="s">
        <v>2868</v>
      </c>
    </row>
    <row r="579" spans="1:23" ht="60" customHeight="1" x14ac:dyDescent="0.3">
      <c r="A579" s="3" t="s">
        <v>1852</v>
      </c>
      <c r="B579" s="4">
        <v>8594013146937</v>
      </c>
      <c r="C579" s="10" t="s">
        <v>2592</v>
      </c>
      <c r="D579" s="6" t="s">
        <v>2370</v>
      </c>
      <c r="E579" s="6" t="s">
        <v>696</v>
      </c>
      <c r="F579" s="3" t="s">
        <v>1804</v>
      </c>
      <c r="G579" s="6" t="s">
        <v>1881</v>
      </c>
      <c r="H579" s="6" t="str">
        <f t="shared" si="9"/>
        <v>Bath mats - Grund 2019 new</v>
      </c>
      <c r="J579" s="15" t="s">
        <v>3021</v>
      </c>
      <c r="K579" s="6" t="str">
        <f>IFERROR(VLOOKUP(J579*1,ChangeLog!K:L,2,FALSE),"")</f>
        <v>Ovál s ostrými rohy</v>
      </c>
      <c r="L579" s="6" t="str">
        <f>IFERROR(VLOOKUP(K579,ChangeLog!L:N,3,FALSE),"")</f>
        <v>Velký koberec</v>
      </c>
      <c r="M579" s="6" t="s">
        <v>2007</v>
      </c>
      <c r="N579" s="6" t="s">
        <v>2914</v>
      </c>
      <c r="R579" s="6" t="s">
        <v>1898</v>
      </c>
      <c r="S579" s="6" t="s">
        <v>1952</v>
      </c>
      <c r="T579" s="6" t="s">
        <v>2771</v>
      </c>
      <c r="U579" s="6" t="s">
        <v>2706</v>
      </c>
      <c r="V579" s="6" t="s">
        <v>2817</v>
      </c>
      <c r="W579" s="6" t="s">
        <v>2868</v>
      </c>
    </row>
    <row r="580" spans="1:23" ht="60" customHeight="1" x14ac:dyDescent="0.3">
      <c r="A580" s="3" t="s">
        <v>1853</v>
      </c>
      <c r="B580" s="4">
        <v>8594013149679</v>
      </c>
      <c r="C580" s="10" t="s">
        <v>2592</v>
      </c>
      <c r="D580" s="6" t="s">
        <v>2371</v>
      </c>
      <c r="E580" s="6" t="s">
        <v>696</v>
      </c>
      <c r="F580" s="3" t="s">
        <v>1804</v>
      </c>
      <c r="G580" s="6" t="s">
        <v>1881</v>
      </c>
      <c r="H580" s="6" t="str">
        <f t="shared" si="9"/>
        <v>Bath mats - Grund 2019 new</v>
      </c>
      <c r="J580" s="15" t="s">
        <v>3021</v>
      </c>
      <c r="K580" s="6" t="str">
        <f>IFERROR(VLOOKUP(J580*1,ChangeLog!K:L,2,FALSE),"")</f>
        <v>Ovál s ostrými rohy</v>
      </c>
      <c r="L580" s="6" t="str">
        <f>IFERROR(VLOOKUP(K580,ChangeLog!L:N,3,FALSE),"")</f>
        <v>Velký koberec</v>
      </c>
      <c r="M580" s="6" t="s">
        <v>2007</v>
      </c>
      <c r="N580" s="6" t="s">
        <v>2914</v>
      </c>
      <c r="R580" s="6" t="s">
        <v>1899</v>
      </c>
      <c r="S580" s="6" t="s">
        <v>1952</v>
      </c>
      <c r="T580" s="6" t="s">
        <v>2771</v>
      </c>
      <c r="U580" s="6" t="s">
        <v>2706</v>
      </c>
      <c r="V580" s="6" t="s">
        <v>2817</v>
      </c>
      <c r="W580" s="6" t="s">
        <v>2868</v>
      </c>
    </row>
    <row r="581" spans="1:23" ht="60" customHeight="1" x14ac:dyDescent="0.3">
      <c r="A581" s="3" t="s">
        <v>1854</v>
      </c>
      <c r="B581" s="4">
        <v>8594013149686</v>
      </c>
      <c r="C581" s="10" t="s">
        <v>2592</v>
      </c>
      <c r="D581" s="6" t="s">
        <v>2237</v>
      </c>
      <c r="E581" s="6" t="s">
        <v>696</v>
      </c>
      <c r="F581" s="3" t="s">
        <v>1804</v>
      </c>
      <c r="G581" s="6" t="s">
        <v>1881</v>
      </c>
      <c r="H581" s="6" t="str">
        <f t="shared" si="9"/>
        <v>Bath mats - Grund 2019 new</v>
      </c>
      <c r="J581" s="15" t="s">
        <v>3020</v>
      </c>
      <c r="K581" s="6" t="str">
        <f>IFERROR(VLOOKUP(J581*1,ChangeLog!K:L,2,FALSE),"")</f>
        <v>Bidet s ostrými rohy</v>
      </c>
      <c r="L581" s="6" t="str">
        <f>IFERROR(VLOOKUP(K581,ChangeLog!L:N,3,FALSE),"")</f>
        <v>Malý koberec</v>
      </c>
      <c r="M581" s="6" t="s">
        <v>2010</v>
      </c>
      <c r="R581" s="6" t="s">
        <v>1903</v>
      </c>
      <c r="S581" s="6" t="s">
        <v>1962</v>
      </c>
      <c r="T581" s="6" t="s">
        <v>1962</v>
      </c>
      <c r="U581" s="6" t="s">
        <v>1962</v>
      </c>
      <c r="V581" s="6" t="s">
        <v>1962</v>
      </c>
      <c r="W581" s="6" t="s">
        <v>1962</v>
      </c>
    </row>
    <row r="582" spans="1:23" ht="60" customHeight="1" x14ac:dyDescent="0.3">
      <c r="A582" s="3" t="s">
        <v>1855</v>
      </c>
      <c r="B582" s="4">
        <v>8594013149693</v>
      </c>
      <c r="C582" s="10" t="s">
        <v>2592</v>
      </c>
      <c r="D582" s="6" t="s">
        <v>2372</v>
      </c>
      <c r="E582" s="6" t="s">
        <v>696</v>
      </c>
      <c r="F582" s="3" t="s">
        <v>1804</v>
      </c>
      <c r="G582" s="6" t="s">
        <v>1881</v>
      </c>
      <c r="H582" s="6" t="str">
        <f t="shared" si="9"/>
        <v>Bath mats - Grund 2019 new</v>
      </c>
      <c r="J582" s="15" t="s">
        <v>3021</v>
      </c>
      <c r="K582" s="6" t="str">
        <f>IFERROR(VLOOKUP(J582*1,ChangeLog!K:L,2,FALSE),"")</f>
        <v>Ovál s ostrými rohy</v>
      </c>
      <c r="L582" s="6" t="str">
        <f>IFERROR(VLOOKUP(K582,ChangeLog!L:N,3,FALSE),"")</f>
        <v>Velký koberec</v>
      </c>
      <c r="M582" s="6" t="s">
        <v>2007</v>
      </c>
      <c r="N582" s="6" t="s">
        <v>2914</v>
      </c>
      <c r="R582" s="6" t="s">
        <v>1898</v>
      </c>
      <c r="S582" s="6" t="s">
        <v>1962</v>
      </c>
      <c r="T582" s="6" t="s">
        <v>1962</v>
      </c>
      <c r="U582" s="6" t="s">
        <v>1962</v>
      </c>
      <c r="V582" s="6" t="s">
        <v>1962</v>
      </c>
      <c r="W582" s="6" t="s">
        <v>1962</v>
      </c>
    </row>
    <row r="583" spans="1:23" ht="60" customHeight="1" x14ac:dyDescent="0.3">
      <c r="A583" s="3" t="s">
        <v>1856</v>
      </c>
      <c r="B583" s="4">
        <v>8594013149709</v>
      </c>
      <c r="C583" s="10" t="s">
        <v>2592</v>
      </c>
      <c r="D583" s="6" t="s">
        <v>2373</v>
      </c>
      <c r="E583" s="6" t="s">
        <v>696</v>
      </c>
      <c r="F583" s="3" t="s">
        <v>1804</v>
      </c>
      <c r="G583" s="6" t="s">
        <v>1881</v>
      </c>
      <c r="H583" s="6" t="str">
        <f t="shared" si="9"/>
        <v>Bath mats - Grund 2019 new</v>
      </c>
      <c r="J583" s="15" t="s">
        <v>3021</v>
      </c>
      <c r="K583" s="6" t="str">
        <f>IFERROR(VLOOKUP(J583*1,ChangeLog!K:L,2,FALSE),"")</f>
        <v>Ovál s ostrými rohy</v>
      </c>
      <c r="L583" s="6" t="str">
        <f>IFERROR(VLOOKUP(K583,ChangeLog!L:N,3,FALSE),"")</f>
        <v>Velký koberec</v>
      </c>
      <c r="M583" s="6" t="s">
        <v>2007</v>
      </c>
      <c r="N583" s="6" t="s">
        <v>2914</v>
      </c>
      <c r="R583" s="6" t="s">
        <v>1899</v>
      </c>
      <c r="S583" s="6" t="s">
        <v>1962</v>
      </c>
      <c r="T583" s="6" t="s">
        <v>1962</v>
      </c>
      <c r="U583" s="6" t="s">
        <v>1962</v>
      </c>
      <c r="V583" s="6" t="s">
        <v>1962</v>
      </c>
      <c r="W583" s="6" t="s">
        <v>1962</v>
      </c>
    </row>
    <row r="584" spans="1:23" ht="60" customHeight="1" x14ac:dyDescent="0.3">
      <c r="A584" s="3" t="s">
        <v>1848</v>
      </c>
      <c r="B584" s="4">
        <v>8594013146890</v>
      </c>
      <c r="C584" s="10" t="s">
        <v>2592</v>
      </c>
      <c r="D584" s="6" t="s">
        <v>2238</v>
      </c>
      <c r="E584" s="6" t="s">
        <v>696</v>
      </c>
      <c r="F584" s="3" t="s">
        <v>1804</v>
      </c>
      <c r="G584" s="6" t="s">
        <v>1881</v>
      </c>
      <c r="H584" s="6" t="str">
        <f t="shared" si="9"/>
        <v>Bath mats - Grund 2019 new</v>
      </c>
      <c r="J584" s="15" t="s">
        <v>3020</v>
      </c>
      <c r="K584" s="6" t="str">
        <f>IFERROR(VLOOKUP(J584*1,ChangeLog!K:L,2,FALSE),"")</f>
        <v>Bidet s ostrými rohy</v>
      </c>
      <c r="L584" s="6" t="str">
        <f>IFERROR(VLOOKUP(K584,ChangeLog!L:N,3,FALSE),"")</f>
        <v>Malý koberec</v>
      </c>
      <c r="M584" s="6" t="s">
        <v>2010</v>
      </c>
      <c r="R584" s="6" t="s">
        <v>1903</v>
      </c>
      <c r="S584" s="6" t="s">
        <v>1944</v>
      </c>
      <c r="T584" s="6" t="s">
        <v>2762</v>
      </c>
      <c r="U584" s="6" t="s">
        <v>2696</v>
      </c>
      <c r="V584" s="6" t="s">
        <v>2808</v>
      </c>
      <c r="W584" s="6" t="s">
        <v>1944</v>
      </c>
    </row>
    <row r="585" spans="1:23" ht="60" customHeight="1" x14ac:dyDescent="0.3">
      <c r="A585" s="3" t="s">
        <v>1849</v>
      </c>
      <c r="B585" s="4">
        <v>8594013146906</v>
      </c>
      <c r="C585" s="10" t="s">
        <v>2592</v>
      </c>
      <c r="D585" s="6" t="s">
        <v>2374</v>
      </c>
      <c r="E585" s="6" t="s">
        <v>696</v>
      </c>
      <c r="F585" s="3" t="s">
        <v>1804</v>
      </c>
      <c r="G585" s="6" t="s">
        <v>1881</v>
      </c>
      <c r="H585" s="6" t="str">
        <f t="shared" si="9"/>
        <v>Bath mats - Grund 2019 new</v>
      </c>
      <c r="J585" s="15" t="s">
        <v>3021</v>
      </c>
      <c r="K585" s="6" t="str">
        <f>IFERROR(VLOOKUP(J585*1,ChangeLog!K:L,2,FALSE),"")</f>
        <v>Ovál s ostrými rohy</v>
      </c>
      <c r="L585" s="6" t="str">
        <f>IFERROR(VLOOKUP(K585,ChangeLog!L:N,3,FALSE),"")</f>
        <v>Velký koberec</v>
      </c>
      <c r="M585" s="6" t="s">
        <v>2007</v>
      </c>
      <c r="N585" s="6" t="s">
        <v>2914</v>
      </c>
      <c r="R585" s="6" t="s">
        <v>1898</v>
      </c>
      <c r="S585" s="6" t="s">
        <v>1944</v>
      </c>
      <c r="T585" s="6" t="s">
        <v>2762</v>
      </c>
      <c r="U585" s="6" t="s">
        <v>2696</v>
      </c>
      <c r="V585" s="6" t="s">
        <v>2808</v>
      </c>
      <c r="W585" s="6" t="s">
        <v>1944</v>
      </c>
    </row>
    <row r="586" spans="1:23" ht="60" customHeight="1" x14ac:dyDescent="0.3">
      <c r="A586" s="3" t="s">
        <v>1850</v>
      </c>
      <c r="B586" s="4">
        <v>8594013146913</v>
      </c>
      <c r="C586" s="10" t="s">
        <v>2592</v>
      </c>
      <c r="D586" s="6" t="s">
        <v>2375</v>
      </c>
      <c r="E586" s="6" t="s">
        <v>696</v>
      </c>
      <c r="F586" s="3" t="s">
        <v>1804</v>
      </c>
      <c r="G586" s="6" t="s">
        <v>1881</v>
      </c>
      <c r="H586" s="6" t="str">
        <f t="shared" si="9"/>
        <v>Bath mats - Grund 2019 new</v>
      </c>
      <c r="J586" s="15" t="s">
        <v>3021</v>
      </c>
      <c r="K586" s="6" t="str">
        <f>IFERROR(VLOOKUP(J586*1,ChangeLog!K:L,2,FALSE),"")</f>
        <v>Ovál s ostrými rohy</v>
      </c>
      <c r="L586" s="6" t="str">
        <f>IFERROR(VLOOKUP(K586,ChangeLog!L:N,3,FALSE),"")</f>
        <v>Velký koberec</v>
      </c>
      <c r="M586" s="6" t="s">
        <v>2007</v>
      </c>
      <c r="N586" s="6" t="s">
        <v>2914</v>
      </c>
      <c r="R586" s="6" t="s">
        <v>1899</v>
      </c>
      <c r="S586" s="6" t="s">
        <v>1944</v>
      </c>
      <c r="T586" s="6" t="s">
        <v>2762</v>
      </c>
      <c r="U586" s="6" t="s">
        <v>2696</v>
      </c>
      <c r="V586" s="6" t="s">
        <v>2808</v>
      </c>
      <c r="W586" s="6" t="s">
        <v>1944</v>
      </c>
    </row>
    <row r="587" spans="1:23" ht="60" customHeight="1" x14ac:dyDescent="0.3">
      <c r="A587" s="3" t="s">
        <v>929</v>
      </c>
      <c r="B587" s="4">
        <v>8594013157728</v>
      </c>
      <c r="C587" s="10" t="s">
        <v>2593</v>
      </c>
      <c r="D587" s="6" t="s">
        <v>2239</v>
      </c>
      <c r="E587" s="6" t="s">
        <v>1754</v>
      </c>
      <c r="F587" s="3" t="s">
        <v>1804</v>
      </c>
      <c r="G587" s="6" t="s">
        <v>1780</v>
      </c>
      <c r="H587" s="6" t="str">
        <f t="shared" si="9"/>
        <v>Bath mats - GRUND 2019 new</v>
      </c>
      <c r="J587" s="15" t="s">
        <v>3020</v>
      </c>
      <c r="K587" s="6" t="str">
        <f>IFERROR(VLOOKUP(J587*1,ChangeLog!K:L,2,FALSE),"")</f>
        <v>Bidet s ostrými rohy</v>
      </c>
      <c r="L587" s="6" t="str">
        <f>IFERROR(VLOOKUP(K587,ChangeLog!L:N,3,FALSE),"")</f>
        <v>Malý koberec</v>
      </c>
      <c r="M587" s="6" t="s">
        <v>2010</v>
      </c>
      <c r="R587" s="6" t="s">
        <v>1897</v>
      </c>
      <c r="S587" s="6" t="s">
        <v>1934</v>
      </c>
      <c r="T587" s="6" t="s">
        <v>2756</v>
      </c>
      <c r="U587" s="6" t="s">
        <v>2687</v>
      </c>
      <c r="V587" s="6" t="s">
        <v>2799</v>
      </c>
      <c r="W587" s="6" t="s">
        <v>1934</v>
      </c>
    </row>
    <row r="588" spans="1:23" ht="60" customHeight="1" x14ac:dyDescent="0.3">
      <c r="A588" s="3" t="s">
        <v>930</v>
      </c>
      <c r="B588" s="4">
        <v>8594013157735</v>
      </c>
      <c r="C588" s="10" t="s">
        <v>2593</v>
      </c>
      <c r="D588" s="6" t="s">
        <v>1100</v>
      </c>
      <c r="E588" s="6" t="s">
        <v>1754</v>
      </c>
      <c r="F588" s="3" t="s">
        <v>1804</v>
      </c>
      <c r="G588" s="6" t="s">
        <v>1780</v>
      </c>
      <c r="H588" s="6" t="str">
        <f t="shared" si="9"/>
        <v>Bath mats - GRUND 2019 new</v>
      </c>
      <c r="J588" s="15" t="s">
        <v>3021</v>
      </c>
      <c r="K588" s="6" t="str">
        <f>IFERROR(VLOOKUP(J588*1,ChangeLog!K:L,2,FALSE),"")</f>
        <v>Ovál s ostrými rohy</v>
      </c>
      <c r="L588" s="6" t="str">
        <f>IFERROR(VLOOKUP(K588,ChangeLog!L:N,3,FALSE),"")</f>
        <v>Velký koberec</v>
      </c>
      <c r="M588" s="6" t="s">
        <v>2007</v>
      </c>
      <c r="N588" s="6" t="s">
        <v>2914</v>
      </c>
      <c r="R588" s="6" t="s">
        <v>1898</v>
      </c>
      <c r="S588" s="6" t="s">
        <v>1934</v>
      </c>
      <c r="T588" s="6" t="s">
        <v>2756</v>
      </c>
      <c r="U588" s="6" t="s">
        <v>2687</v>
      </c>
      <c r="V588" s="6" t="s">
        <v>2799</v>
      </c>
      <c r="W588" s="6" t="s">
        <v>1934</v>
      </c>
    </row>
    <row r="589" spans="1:23" ht="60" customHeight="1" x14ac:dyDescent="0.3">
      <c r="A589" s="3" t="s">
        <v>931</v>
      </c>
      <c r="B589" s="4">
        <v>8594013157742</v>
      </c>
      <c r="C589" s="10" t="s">
        <v>2593</v>
      </c>
      <c r="D589" s="6" t="s">
        <v>1101</v>
      </c>
      <c r="E589" s="6" t="s">
        <v>1754</v>
      </c>
      <c r="F589" s="3" t="s">
        <v>1804</v>
      </c>
      <c r="G589" s="6" t="s">
        <v>1780</v>
      </c>
      <c r="H589" s="6" t="str">
        <f t="shared" si="9"/>
        <v>Bath mats - GRUND 2019 new</v>
      </c>
      <c r="J589" s="15" t="s">
        <v>3021</v>
      </c>
      <c r="K589" s="6" t="str">
        <f>IFERROR(VLOOKUP(J589*1,ChangeLog!K:L,2,FALSE),"")</f>
        <v>Ovál s ostrými rohy</v>
      </c>
      <c r="L589" s="6" t="str">
        <f>IFERROR(VLOOKUP(K589,ChangeLog!L:N,3,FALSE),"")</f>
        <v>Velký koberec</v>
      </c>
      <c r="M589" s="6" t="s">
        <v>2007</v>
      </c>
      <c r="N589" s="6" t="s">
        <v>2914</v>
      </c>
      <c r="R589" s="6" t="s">
        <v>1899</v>
      </c>
      <c r="S589" s="6" t="s">
        <v>1934</v>
      </c>
      <c r="T589" s="6" t="s">
        <v>2756</v>
      </c>
      <c r="U589" s="6" t="s">
        <v>2687</v>
      </c>
      <c r="V589" s="6" t="s">
        <v>2799</v>
      </c>
      <c r="W589" s="6" t="s">
        <v>1934</v>
      </c>
    </row>
    <row r="590" spans="1:23" ht="60" customHeight="1" x14ac:dyDescent="0.3">
      <c r="A590" s="3" t="s">
        <v>932</v>
      </c>
      <c r="B590" s="4">
        <v>8594013157759</v>
      </c>
      <c r="C590" s="10" t="s">
        <v>2593</v>
      </c>
      <c r="D590" s="6" t="s">
        <v>2240</v>
      </c>
      <c r="E590" s="6" t="s">
        <v>1754</v>
      </c>
      <c r="F590" s="3" t="s">
        <v>1804</v>
      </c>
      <c r="G590" s="6" t="s">
        <v>1780</v>
      </c>
      <c r="H590" s="6" t="str">
        <f t="shared" si="9"/>
        <v>Bath mats - GRUND 2019 new</v>
      </c>
      <c r="J590" s="15" t="s">
        <v>3020</v>
      </c>
      <c r="K590" s="6" t="str">
        <f>IFERROR(VLOOKUP(J590*1,ChangeLog!K:L,2,FALSE),"")</f>
        <v>Bidet s ostrými rohy</v>
      </c>
      <c r="L590" s="6" t="str">
        <f>IFERROR(VLOOKUP(K590,ChangeLog!L:N,3,FALSE),"")</f>
        <v>Malý koberec</v>
      </c>
      <c r="M590" s="6" t="s">
        <v>2010</v>
      </c>
      <c r="R590" s="6" t="s">
        <v>1897</v>
      </c>
      <c r="S590" s="6" t="s">
        <v>1936</v>
      </c>
      <c r="T590" s="6" t="s">
        <v>2757</v>
      </c>
      <c r="U590" s="6" t="s">
        <v>2689</v>
      </c>
      <c r="V590" s="6" t="s">
        <v>2689</v>
      </c>
      <c r="W590" s="6" t="s">
        <v>1936</v>
      </c>
    </row>
    <row r="591" spans="1:23" ht="60" customHeight="1" x14ac:dyDescent="0.3">
      <c r="A591" s="3" t="s">
        <v>933</v>
      </c>
      <c r="B591" s="4">
        <v>8594013157766</v>
      </c>
      <c r="C591" s="10" t="s">
        <v>2593</v>
      </c>
      <c r="D591" s="6" t="s">
        <v>1102</v>
      </c>
      <c r="E591" s="6" t="s">
        <v>1754</v>
      </c>
      <c r="F591" s="3" t="s">
        <v>1804</v>
      </c>
      <c r="G591" s="6" t="s">
        <v>1780</v>
      </c>
      <c r="H591" s="6" t="str">
        <f t="shared" si="9"/>
        <v>Bath mats - GRUND 2019 new</v>
      </c>
      <c r="J591" s="15" t="s">
        <v>3021</v>
      </c>
      <c r="K591" s="6" t="str">
        <f>IFERROR(VLOOKUP(J591*1,ChangeLog!K:L,2,FALSE),"")</f>
        <v>Ovál s ostrými rohy</v>
      </c>
      <c r="L591" s="6" t="str">
        <f>IFERROR(VLOOKUP(K591,ChangeLog!L:N,3,FALSE),"")</f>
        <v>Velký koberec</v>
      </c>
      <c r="M591" s="6" t="s">
        <v>2007</v>
      </c>
      <c r="N591" s="6" t="s">
        <v>2914</v>
      </c>
      <c r="R591" s="6" t="s">
        <v>1898</v>
      </c>
      <c r="S591" s="6" t="s">
        <v>1936</v>
      </c>
      <c r="T591" s="6" t="s">
        <v>2757</v>
      </c>
      <c r="U591" s="6" t="s">
        <v>2689</v>
      </c>
      <c r="V591" s="6" t="s">
        <v>2689</v>
      </c>
      <c r="W591" s="6" t="s">
        <v>1936</v>
      </c>
    </row>
    <row r="592" spans="1:23" ht="60" customHeight="1" x14ac:dyDescent="0.3">
      <c r="A592" s="3" t="s">
        <v>934</v>
      </c>
      <c r="B592" s="4">
        <v>8594013157773</v>
      </c>
      <c r="C592" s="10" t="s">
        <v>2593</v>
      </c>
      <c r="D592" s="6" t="s">
        <v>1103</v>
      </c>
      <c r="E592" s="6" t="s">
        <v>1754</v>
      </c>
      <c r="F592" s="3" t="s">
        <v>1804</v>
      </c>
      <c r="G592" s="6" t="s">
        <v>1780</v>
      </c>
      <c r="H592" s="6" t="str">
        <f t="shared" si="9"/>
        <v>Bath mats - GRUND 2019 new</v>
      </c>
      <c r="J592" s="15" t="s">
        <v>3021</v>
      </c>
      <c r="K592" s="6" t="str">
        <f>IFERROR(VLOOKUP(J592*1,ChangeLog!K:L,2,FALSE),"")</f>
        <v>Ovál s ostrými rohy</v>
      </c>
      <c r="L592" s="6" t="str">
        <f>IFERROR(VLOOKUP(K592,ChangeLog!L:N,3,FALSE),"")</f>
        <v>Velký koberec</v>
      </c>
      <c r="M592" s="6" t="s">
        <v>2007</v>
      </c>
      <c r="N592" s="6" t="s">
        <v>2914</v>
      </c>
      <c r="R592" s="6" t="s">
        <v>1899</v>
      </c>
      <c r="S592" s="6" t="s">
        <v>1936</v>
      </c>
      <c r="T592" s="6" t="s">
        <v>2757</v>
      </c>
      <c r="U592" s="6" t="s">
        <v>2689</v>
      </c>
      <c r="V592" s="6" t="s">
        <v>2689</v>
      </c>
      <c r="W592" s="6" t="s">
        <v>1936</v>
      </c>
    </row>
    <row r="593" spans="1:23" ht="60" customHeight="1" x14ac:dyDescent="0.3">
      <c r="A593" s="3" t="s">
        <v>935</v>
      </c>
      <c r="B593" s="4">
        <v>8594013157780</v>
      </c>
      <c r="C593" s="10" t="s">
        <v>2593</v>
      </c>
      <c r="D593" s="6" t="s">
        <v>2241</v>
      </c>
      <c r="E593" s="6" t="s">
        <v>1754</v>
      </c>
      <c r="F593" s="3" t="s">
        <v>1804</v>
      </c>
      <c r="G593" s="6" t="s">
        <v>1780</v>
      </c>
      <c r="H593" s="6" t="str">
        <f t="shared" si="9"/>
        <v>Bath mats - GRUND 2019 new</v>
      </c>
      <c r="J593" s="15" t="s">
        <v>3020</v>
      </c>
      <c r="K593" s="6" t="str">
        <f>IFERROR(VLOOKUP(J593*1,ChangeLog!K:L,2,FALSE),"")</f>
        <v>Bidet s ostrými rohy</v>
      </c>
      <c r="L593" s="6" t="str">
        <f>IFERROR(VLOOKUP(K593,ChangeLog!L:N,3,FALSE),"")</f>
        <v>Malý koberec</v>
      </c>
      <c r="M593" s="6" t="s">
        <v>2010</v>
      </c>
      <c r="R593" s="6" t="s">
        <v>1897</v>
      </c>
      <c r="S593" s="6" t="s">
        <v>1938</v>
      </c>
      <c r="T593" s="6" t="s">
        <v>2759</v>
      </c>
      <c r="U593" s="6" t="s">
        <v>2691</v>
      </c>
      <c r="V593" s="6" t="s">
        <v>2802</v>
      </c>
      <c r="W593" s="6" t="s">
        <v>1938</v>
      </c>
    </row>
    <row r="594" spans="1:23" ht="60" customHeight="1" x14ac:dyDescent="0.3">
      <c r="A594" s="3" t="s">
        <v>936</v>
      </c>
      <c r="B594" s="4">
        <v>8594013157797</v>
      </c>
      <c r="C594" s="10" t="s">
        <v>2593</v>
      </c>
      <c r="D594" s="6" t="s">
        <v>1104</v>
      </c>
      <c r="E594" s="6" t="s">
        <v>1754</v>
      </c>
      <c r="F594" s="3" t="s">
        <v>1804</v>
      </c>
      <c r="G594" s="6" t="s">
        <v>1780</v>
      </c>
      <c r="H594" s="6" t="str">
        <f t="shared" si="9"/>
        <v>Bath mats - GRUND 2019 new</v>
      </c>
      <c r="J594" s="15" t="s">
        <v>3021</v>
      </c>
      <c r="K594" s="6" t="str">
        <f>IFERROR(VLOOKUP(J594*1,ChangeLog!K:L,2,FALSE),"")</f>
        <v>Ovál s ostrými rohy</v>
      </c>
      <c r="L594" s="6" t="str">
        <f>IFERROR(VLOOKUP(K594,ChangeLog!L:N,3,FALSE),"")</f>
        <v>Velký koberec</v>
      </c>
      <c r="M594" s="6" t="s">
        <v>2007</v>
      </c>
      <c r="N594" s="6" t="s">
        <v>2914</v>
      </c>
      <c r="R594" s="6" t="s">
        <v>1898</v>
      </c>
      <c r="S594" s="6" t="s">
        <v>1938</v>
      </c>
      <c r="T594" s="6" t="s">
        <v>2759</v>
      </c>
      <c r="U594" s="6" t="s">
        <v>2691</v>
      </c>
      <c r="V594" s="6" t="s">
        <v>2802</v>
      </c>
      <c r="W594" s="6" t="s">
        <v>1938</v>
      </c>
    </row>
    <row r="595" spans="1:23" ht="60" customHeight="1" x14ac:dyDescent="0.3">
      <c r="A595" s="3" t="s">
        <v>937</v>
      </c>
      <c r="B595" s="4">
        <v>8594013157803</v>
      </c>
      <c r="C595" s="10" t="s">
        <v>2593</v>
      </c>
      <c r="D595" s="6" t="s">
        <v>1105</v>
      </c>
      <c r="E595" s="6" t="s">
        <v>1754</v>
      </c>
      <c r="F595" s="3" t="s">
        <v>1804</v>
      </c>
      <c r="G595" s="6" t="s">
        <v>1780</v>
      </c>
      <c r="H595" s="6" t="str">
        <f t="shared" si="9"/>
        <v>Bath mats - GRUND 2019 new</v>
      </c>
      <c r="J595" s="15" t="s">
        <v>3021</v>
      </c>
      <c r="K595" s="6" t="str">
        <f>IFERROR(VLOOKUP(J595*1,ChangeLog!K:L,2,FALSE),"")</f>
        <v>Ovál s ostrými rohy</v>
      </c>
      <c r="L595" s="6" t="str">
        <f>IFERROR(VLOOKUP(K595,ChangeLog!L:N,3,FALSE),"")</f>
        <v>Velký koberec</v>
      </c>
      <c r="M595" s="6" t="s">
        <v>2007</v>
      </c>
      <c r="N595" s="6" t="s">
        <v>2914</v>
      </c>
      <c r="R595" s="6" t="s">
        <v>1899</v>
      </c>
      <c r="S595" s="6" t="s">
        <v>1938</v>
      </c>
      <c r="T595" s="6" t="s">
        <v>2759</v>
      </c>
      <c r="U595" s="6" t="s">
        <v>2691</v>
      </c>
      <c r="V595" s="6" t="s">
        <v>2802</v>
      </c>
      <c r="W595" s="6" t="s">
        <v>1938</v>
      </c>
    </row>
    <row r="596" spans="1:23" ht="60" customHeight="1" x14ac:dyDescent="0.3">
      <c r="A596" s="3" t="s">
        <v>255</v>
      </c>
      <c r="B596" s="4">
        <v>8590507344995</v>
      </c>
      <c r="C596" s="10" t="s">
        <v>2594</v>
      </c>
      <c r="D596" s="6" t="s">
        <v>2436</v>
      </c>
      <c r="E596" s="6" t="s">
        <v>1754</v>
      </c>
      <c r="F596" s="3" t="s">
        <v>1804</v>
      </c>
      <c r="G596" s="6" t="s">
        <v>455</v>
      </c>
      <c r="H596" s="6" t="str">
        <f t="shared" si="9"/>
        <v>Bath mats - GRUND 2019</v>
      </c>
      <c r="J596" s="15" t="s">
        <v>3022</v>
      </c>
      <c r="K596" s="6" t="str">
        <f>IFERROR(VLOOKUP(J596*1,ChangeLog!K:L,2,FALSE),"")</f>
        <v>Víko</v>
      </c>
      <c r="L596" s="6" t="str">
        <f>IFERROR(VLOOKUP(K596,ChangeLog!L:N,3,FALSE),"")</f>
        <v>Na víko od WC</v>
      </c>
      <c r="M596" s="6" t="s">
        <v>2006</v>
      </c>
      <c r="R596" s="6" t="s">
        <v>1900</v>
      </c>
      <c r="S596" s="6" t="s">
        <v>1936</v>
      </c>
      <c r="T596" s="6" t="s">
        <v>2757</v>
      </c>
      <c r="U596" s="6" t="s">
        <v>2689</v>
      </c>
      <c r="V596" s="6" t="s">
        <v>2689</v>
      </c>
      <c r="W596" s="6" t="s">
        <v>1936</v>
      </c>
    </row>
    <row r="597" spans="1:23" ht="60" customHeight="1" x14ac:dyDescent="0.3">
      <c r="A597" s="3" t="s">
        <v>256</v>
      </c>
      <c r="B597" s="4">
        <v>8590507345008</v>
      </c>
      <c r="C597" s="10" t="s">
        <v>2594</v>
      </c>
      <c r="D597" s="6" t="s">
        <v>2062</v>
      </c>
      <c r="E597" s="6" t="s">
        <v>1754</v>
      </c>
      <c r="F597" s="3" t="s">
        <v>1804</v>
      </c>
      <c r="G597" s="6" t="s">
        <v>455</v>
      </c>
      <c r="H597" s="6" t="str">
        <f t="shared" si="9"/>
        <v>Bath mats - GRUND 2019</v>
      </c>
      <c r="J597" s="15" t="s">
        <v>3023</v>
      </c>
      <c r="K597" s="6" t="str">
        <f>IFERROR(VLOOKUP(J597*1,ChangeLog!K:L,2,FALSE),"")</f>
        <v>WC s ostrými hranami</v>
      </c>
      <c r="L597" s="6" t="str">
        <f>IFERROR(VLOOKUP(K597,ChangeLog!L:N,3,FALSE),"")</f>
        <v>S výřezem pro WC</v>
      </c>
      <c r="M597" s="6" t="s">
        <v>2008</v>
      </c>
      <c r="R597" s="6" t="s">
        <v>1897</v>
      </c>
      <c r="S597" s="6" t="s">
        <v>1936</v>
      </c>
      <c r="T597" s="6" t="s">
        <v>2757</v>
      </c>
      <c r="U597" s="6" t="s">
        <v>2689</v>
      </c>
      <c r="V597" s="6" t="s">
        <v>2689</v>
      </c>
      <c r="W597" s="6" t="s">
        <v>1936</v>
      </c>
    </row>
    <row r="598" spans="1:23" ht="60" customHeight="1" x14ac:dyDescent="0.3">
      <c r="A598" s="3" t="s">
        <v>257</v>
      </c>
      <c r="B598" s="4">
        <v>8590507345015</v>
      </c>
      <c r="C598" s="10" t="s">
        <v>2594</v>
      </c>
      <c r="D598" s="6" t="s">
        <v>2242</v>
      </c>
      <c r="E598" s="6" t="s">
        <v>1754</v>
      </c>
      <c r="F598" s="3" t="s">
        <v>1804</v>
      </c>
      <c r="G598" s="6" t="s">
        <v>455</v>
      </c>
      <c r="H598" s="6" t="str">
        <f t="shared" si="9"/>
        <v>Bath mats - GRUND 2019</v>
      </c>
      <c r="J598" s="15" t="s">
        <v>3020</v>
      </c>
      <c r="K598" s="6" t="str">
        <f>IFERROR(VLOOKUP(J598*1,ChangeLog!K:L,2,FALSE),"")</f>
        <v>Bidet s ostrými rohy</v>
      </c>
      <c r="L598" s="6" t="str">
        <f>IFERROR(VLOOKUP(K598,ChangeLog!L:N,3,FALSE),"")</f>
        <v>Malý koberec</v>
      </c>
      <c r="M598" s="6" t="s">
        <v>2010</v>
      </c>
      <c r="R598" s="6" t="s">
        <v>1897</v>
      </c>
      <c r="S598" s="6" t="s">
        <v>1936</v>
      </c>
      <c r="T598" s="6" t="s">
        <v>2757</v>
      </c>
      <c r="U598" s="6" t="s">
        <v>2689</v>
      </c>
      <c r="V598" s="6" t="s">
        <v>2689</v>
      </c>
      <c r="W598" s="6" t="s">
        <v>1936</v>
      </c>
    </row>
    <row r="599" spans="1:23" ht="60" customHeight="1" x14ac:dyDescent="0.3">
      <c r="A599" s="3" t="s">
        <v>258</v>
      </c>
      <c r="B599" s="4">
        <v>8590507345022</v>
      </c>
      <c r="C599" s="10" t="s">
        <v>2594</v>
      </c>
      <c r="D599" s="6" t="s">
        <v>577</v>
      </c>
      <c r="E599" s="6" t="s">
        <v>1754</v>
      </c>
      <c r="F599" s="3" t="s">
        <v>1804</v>
      </c>
      <c r="G599" s="6" t="s">
        <v>455</v>
      </c>
      <c r="H599" s="6" t="str">
        <f t="shared" si="9"/>
        <v>Bath mats - GRUND 2019</v>
      </c>
      <c r="J599" s="15" t="s">
        <v>3021</v>
      </c>
      <c r="K599" s="6" t="str">
        <f>IFERROR(VLOOKUP(J599*1,ChangeLog!K:L,2,FALSE),"")</f>
        <v>Ovál s ostrými rohy</v>
      </c>
      <c r="L599" s="6" t="str">
        <f>IFERROR(VLOOKUP(K599,ChangeLog!L:N,3,FALSE),"")</f>
        <v>Velký koberec</v>
      </c>
      <c r="M599" s="6" t="s">
        <v>2007</v>
      </c>
      <c r="R599" s="6" t="s">
        <v>1898</v>
      </c>
      <c r="S599" s="6" t="s">
        <v>1936</v>
      </c>
      <c r="T599" s="6" t="s">
        <v>2757</v>
      </c>
      <c r="U599" s="6" t="s">
        <v>2689</v>
      </c>
      <c r="V599" s="6" t="s">
        <v>2689</v>
      </c>
      <c r="W599" s="6" t="s">
        <v>1936</v>
      </c>
    </row>
    <row r="600" spans="1:23" ht="60" customHeight="1" x14ac:dyDescent="0.3">
      <c r="A600" s="3" t="s">
        <v>259</v>
      </c>
      <c r="B600" s="4">
        <v>8590507345039</v>
      </c>
      <c r="C600" s="10" t="s">
        <v>2594</v>
      </c>
      <c r="D600" s="6" t="s">
        <v>578</v>
      </c>
      <c r="E600" s="6" t="s">
        <v>1754</v>
      </c>
      <c r="F600" s="3" t="s">
        <v>1804</v>
      </c>
      <c r="G600" s="6" t="s">
        <v>455</v>
      </c>
      <c r="H600" s="6" t="str">
        <f t="shared" si="9"/>
        <v>Bath mats - GRUND 2019</v>
      </c>
      <c r="J600" s="15" t="s">
        <v>3021</v>
      </c>
      <c r="K600" s="6" t="str">
        <f>IFERROR(VLOOKUP(J600*1,ChangeLog!K:L,2,FALSE),"")</f>
        <v>Ovál s ostrými rohy</v>
      </c>
      <c r="L600" s="6" t="str">
        <f>IFERROR(VLOOKUP(K600,ChangeLog!L:N,3,FALSE),"")</f>
        <v>Velký koberec</v>
      </c>
      <c r="M600" s="6" t="s">
        <v>2007</v>
      </c>
      <c r="R600" s="6" t="s">
        <v>1899</v>
      </c>
      <c r="S600" s="6" t="s">
        <v>1936</v>
      </c>
      <c r="T600" s="6" t="s">
        <v>2757</v>
      </c>
      <c r="U600" s="6" t="s">
        <v>2689</v>
      </c>
      <c r="V600" s="6" t="s">
        <v>2689</v>
      </c>
      <c r="W600" s="6" t="s">
        <v>1936</v>
      </c>
    </row>
    <row r="601" spans="1:23" ht="60" customHeight="1" x14ac:dyDescent="0.3">
      <c r="A601" s="3" t="s">
        <v>265</v>
      </c>
      <c r="B601" s="4">
        <v>8590507345114</v>
      </c>
      <c r="C601" s="10" t="s">
        <v>2594</v>
      </c>
      <c r="D601" s="6" t="s">
        <v>2437</v>
      </c>
      <c r="E601" s="6" t="s">
        <v>1754</v>
      </c>
      <c r="F601" s="3" t="s">
        <v>1804</v>
      </c>
      <c r="G601" s="6" t="s">
        <v>455</v>
      </c>
      <c r="H601" s="6" t="str">
        <f t="shared" si="9"/>
        <v>Bath mats - GRUND 2019</v>
      </c>
      <c r="J601" s="15" t="s">
        <v>3022</v>
      </c>
      <c r="K601" s="6" t="str">
        <f>IFERROR(VLOOKUP(J601*1,ChangeLog!K:L,2,FALSE),"")</f>
        <v>Víko</v>
      </c>
      <c r="L601" s="6" t="str">
        <f>IFERROR(VLOOKUP(K601,ChangeLog!L:N,3,FALSE),"")</f>
        <v>Na víko od WC</v>
      </c>
      <c r="M601" s="6" t="s">
        <v>2006</v>
      </c>
      <c r="R601" s="6" t="s">
        <v>1900</v>
      </c>
      <c r="S601" s="6" t="s">
        <v>1944</v>
      </c>
      <c r="T601" s="6" t="s">
        <v>2762</v>
      </c>
      <c r="U601" s="6" t="s">
        <v>2696</v>
      </c>
      <c r="V601" s="6" t="s">
        <v>2808</v>
      </c>
      <c r="W601" s="6" t="s">
        <v>1944</v>
      </c>
    </row>
    <row r="602" spans="1:23" ht="60" customHeight="1" x14ac:dyDescent="0.3">
      <c r="A602" s="3" t="s">
        <v>266</v>
      </c>
      <c r="B602" s="4">
        <v>8590507345121</v>
      </c>
      <c r="C602" s="10" t="s">
        <v>2594</v>
      </c>
      <c r="D602" s="6" t="s">
        <v>2063</v>
      </c>
      <c r="E602" s="6" t="s">
        <v>1754</v>
      </c>
      <c r="F602" s="3" t="s">
        <v>1804</v>
      </c>
      <c r="G602" s="6" t="s">
        <v>455</v>
      </c>
      <c r="H602" s="6" t="str">
        <f t="shared" si="9"/>
        <v>Bath mats - GRUND 2019</v>
      </c>
      <c r="J602" s="15" t="s">
        <v>3023</v>
      </c>
      <c r="K602" s="6" t="str">
        <f>IFERROR(VLOOKUP(J602*1,ChangeLog!K:L,2,FALSE),"")</f>
        <v>WC s ostrými hranami</v>
      </c>
      <c r="L602" s="6" t="str">
        <f>IFERROR(VLOOKUP(K602,ChangeLog!L:N,3,FALSE),"")</f>
        <v>S výřezem pro WC</v>
      </c>
      <c r="M602" s="6" t="s">
        <v>2008</v>
      </c>
      <c r="R602" s="6" t="s">
        <v>1897</v>
      </c>
      <c r="S602" s="6" t="s">
        <v>1944</v>
      </c>
      <c r="T602" s="6" t="s">
        <v>2762</v>
      </c>
      <c r="U602" s="6" t="s">
        <v>2696</v>
      </c>
      <c r="V602" s="6" t="s">
        <v>2808</v>
      </c>
      <c r="W602" s="6" t="s">
        <v>1944</v>
      </c>
    </row>
    <row r="603" spans="1:23" ht="60" customHeight="1" x14ac:dyDescent="0.3">
      <c r="A603" s="3" t="s">
        <v>267</v>
      </c>
      <c r="B603" s="4">
        <v>8590507345138</v>
      </c>
      <c r="C603" s="10" t="s">
        <v>2594</v>
      </c>
      <c r="D603" s="6" t="s">
        <v>2243</v>
      </c>
      <c r="E603" s="6" t="s">
        <v>1754</v>
      </c>
      <c r="F603" s="3" t="s">
        <v>1804</v>
      </c>
      <c r="G603" s="6" t="s">
        <v>455</v>
      </c>
      <c r="H603" s="6" t="str">
        <f t="shared" si="9"/>
        <v>Bath mats - GRUND 2019</v>
      </c>
      <c r="J603" s="15" t="s">
        <v>3020</v>
      </c>
      <c r="K603" s="6" t="str">
        <f>IFERROR(VLOOKUP(J603*1,ChangeLog!K:L,2,FALSE),"")</f>
        <v>Bidet s ostrými rohy</v>
      </c>
      <c r="L603" s="6" t="str">
        <f>IFERROR(VLOOKUP(K603,ChangeLog!L:N,3,FALSE),"")</f>
        <v>Malý koberec</v>
      </c>
      <c r="M603" s="6" t="s">
        <v>2010</v>
      </c>
      <c r="R603" s="6" t="s">
        <v>1897</v>
      </c>
      <c r="S603" s="6" t="s">
        <v>1944</v>
      </c>
      <c r="T603" s="6" t="s">
        <v>2762</v>
      </c>
      <c r="U603" s="6" t="s">
        <v>2696</v>
      </c>
      <c r="V603" s="6" t="s">
        <v>2808</v>
      </c>
      <c r="W603" s="6" t="s">
        <v>1944</v>
      </c>
    </row>
    <row r="604" spans="1:23" ht="60" customHeight="1" x14ac:dyDescent="0.3">
      <c r="A604" s="3" t="s">
        <v>268</v>
      </c>
      <c r="B604" s="4">
        <v>8590507345145</v>
      </c>
      <c r="C604" s="10" t="s">
        <v>2594</v>
      </c>
      <c r="D604" s="6" t="s">
        <v>581</v>
      </c>
      <c r="E604" s="6" t="s">
        <v>1754</v>
      </c>
      <c r="F604" s="3" t="s">
        <v>1804</v>
      </c>
      <c r="G604" s="6" t="s">
        <v>455</v>
      </c>
      <c r="H604" s="6" t="str">
        <f t="shared" si="9"/>
        <v>Bath mats - GRUND 2019</v>
      </c>
      <c r="J604" s="15" t="s">
        <v>3021</v>
      </c>
      <c r="K604" s="6" t="str">
        <f>IFERROR(VLOOKUP(J604*1,ChangeLog!K:L,2,FALSE),"")</f>
        <v>Ovál s ostrými rohy</v>
      </c>
      <c r="L604" s="6" t="str">
        <f>IFERROR(VLOOKUP(K604,ChangeLog!L:N,3,FALSE),"")</f>
        <v>Velký koberec</v>
      </c>
      <c r="M604" s="6" t="s">
        <v>2007</v>
      </c>
      <c r="R604" s="6" t="s">
        <v>1898</v>
      </c>
      <c r="S604" s="6" t="s">
        <v>1944</v>
      </c>
      <c r="T604" s="6" t="s">
        <v>2762</v>
      </c>
      <c r="U604" s="6" t="s">
        <v>2696</v>
      </c>
      <c r="V604" s="6" t="s">
        <v>2808</v>
      </c>
      <c r="W604" s="6" t="s">
        <v>1944</v>
      </c>
    </row>
    <row r="605" spans="1:23" ht="60" customHeight="1" x14ac:dyDescent="0.3">
      <c r="A605" s="3" t="s">
        <v>269</v>
      </c>
      <c r="B605" s="4">
        <v>8590507345152</v>
      </c>
      <c r="C605" s="10" t="s">
        <v>2594</v>
      </c>
      <c r="D605" s="6" t="s">
        <v>582</v>
      </c>
      <c r="E605" s="6" t="s">
        <v>1754</v>
      </c>
      <c r="F605" s="3" t="s">
        <v>1804</v>
      </c>
      <c r="G605" s="6" t="s">
        <v>455</v>
      </c>
      <c r="H605" s="6" t="str">
        <f t="shared" si="9"/>
        <v>Bath mats - GRUND 2019</v>
      </c>
      <c r="J605" s="15" t="s">
        <v>3021</v>
      </c>
      <c r="K605" s="6" t="str">
        <f>IFERROR(VLOOKUP(J605*1,ChangeLog!K:L,2,FALSE),"")</f>
        <v>Ovál s ostrými rohy</v>
      </c>
      <c r="L605" s="6" t="str">
        <f>IFERROR(VLOOKUP(K605,ChangeLog!L:N,3,FALSE),"")</f>
        <v>Velký koberec</v>
      </c>
      <c r="M605" s="6" t="s">
        <v>2007</v>
      </c>
      <c r="R605" s="6" t="s">
        <v>1899</v>
      </c>
      <c r="S605" s="6" t="s">
        <v>1944</v>
      </c>
      <c r="T605" s="6" t="s">
        <v>2762</v>
      </c>
      <c r="U605" s="6" t="s">
        <v>2696</v>
      </c>
      <c r="V605" s="6" t="s">
        <v>2808</v>
      </c>
      <c r="W605" s="6" t="s">
        <v>1944</v>
      </c>
    </row>
    <row r="606" spans="1:23" ht="60" customHeight="1" x14ac:dyDescent="0.3">
      <c r="A606" s="3" t="s">
        <v>260</v>
      </c>
      <c r="B606" s="4">
        <v>8590507345053</v>
      </c>
      <c r="C606" s="10" t="s">
        <v>2594</v>
      </c>
      <c r="D606" s="6" t="s">
        <v>2438</v>
      </c>
      <c r="E606" s="6" t="s">
        <v>1754</v>
      </c>
      <c r="F606" s="3" t="s">
        <v>1804</v>
      </c>
      <c r="G606" s="6" t="s">
        <v>455</v>
      </c>
      <c r="H606" s="6" t="str">
        <f t="shared" si="9"/>
        <v>Bath mats - GRUND 2019</v>
      </c>
      <c r="J606" s="15" t="s">
        <v>3022</v>
      </c>
      <c r="K606" s="6" t="str">
        <f>IFERROR(VLOOKUP(J606*1,ChangeLog!K:L,2,FALSE),"")</f>
        <v>Víko</v>
      </c>
      <c r="L606" s="6" t="str">
        <f>IFERROR(VLOOKUP(K606,ChangeLog!L:N,3,FALSE),"")</f>
        <v>Na víko od WC</v>
      </c>
      <c r="M606" s="6" t="s">
        <v>2006</v>
      </c>
      <c r="R606" s="6" t="s">
        <v>1900</v>
      </c>
      <c r="S606" s="6" t="s">
        <v>1938</v>
      </c>
      <c r="T606" s="6" t="s">
        <v>2759</v>
      </c>
      <c r="U606" s="6" t="s">
        <v>2691</v>
      </c>
      <c r="V606" s="6" t="s">
        <v>2802</v>
      </c>
      <c r="W606" s="6" t="s">
        <v>1938</v>
      </c>
    </row>
    <row r="607" spans="1:23" ht="60" customHeight="1" x14ac:dyDescent="0.3">
      <c r="A607" s="3" t="s">
        <v>261</v>
      </c>
      <c r="B607" s="4">
        <v>8590507345060</v>
      </c>
      <c r="C607" s="10" t="s">
        <v>2594</v>
      </c>
      <c r="D607" s="6" t="s">
        <v>2064</v>
      </c>
      <c r="E607" s="6" t="s">
        <v>1754</v>
      </c>
      <c r="F607" s="3" t="s">
        <v>1804</v>
      </c>
      <c r="G607" s="6" t="s">
        <v>455</v>
      </c>
      <c r="H607" s="6" t="str">
        <f t="shared" si="9"/>
        <v>Bath mats - GRUND 2019</v>
      </c>
      <c r="J607" s="15" t="s">
        <v>3023</v>
      </c>
      <c r="K607" s="6" t="str">
        <f>IFERROR(VLOOKUP(J607*1,ChangeLog!K:L,2,FALSE),"")</f>
        <v>WC s ostrými hranami</v>
      </c>
      <c r="L607" s="6" t="str">
        <f>IFERROR(VLOOKUP(K607,ChangeLog!L:N,3,FALSE),"")</f>
        <v>S výřezem pro WC</v>
      </c>
      <c r="M607" s="6" t="s">
        <v>2008</v>
      </c>
      <c r="R607" s="6" t="s">
        <v>1897</v>
      </c>
      <c r="S607" s="6" t="s">
        <v>1938</v>
      </c>
      <c r="T607" s="6" t="s">
        <v>2759</v>
      </c>
      <c r="U607" s="6" t="s">
        <v>2691</v>
      </c>
      <c r="V607" s="6" t="s">
        <v>2802</v>
      </c>
      <c r="W607" s="6" t="s">
        <v>1938</v>
      </c>
    </row>
    <row r="608" spans="1:23" ht="60" customHeight="1" x14ac:dyDescent="0.3">
      <c r="A608" s="3" t="s">
        <v>262</v>
      </c>
      <c r="B608" s="4">
        <v>8590507345077</v>
      </c>
      <c r="C608" s="10" t="s">
        <v>2594</v>
      </c>
      <c r="D608" s="6" t="s">
        <v>2244</v>
      </c>
      <c r="E608" s="6" t="s">
        <v>1754</v>
      </c>
      <c r="F608" s="3" t="s">
        <v>1804</v>
      </c>
      <c r="G608" s="6" t="s">
        <v>455</v>
      </c>
      <c r="H608" s="6" t="str">
        <f t="shared" si="9"/>
        <v>Bath mats - GRUND 2019</v>
      </c>
      <c r="J608" s="15" t="s">
        <v>3020</v>
      </c>
      <c r="K608" s="6" t="str">
        <f>IFERROR(VLOOKUP(J608*1,ChangeLog!K:L,2,FALSE),"")</f>
        <v>Bidet s ostrými rohy</v>
      </c>
      <c r="L608" s="6" t="str">
        <f>IFERROR(VLOOKUP(K608,ChangeLog!L:N,3,FALSE),"")</f>
        <v>Malý koberec</v>
      </c>
      <c r="M608" s="6" t="s">
        <v>2010</v>
      </c>
      <c r="R608" s="6" t="s">
        <v>1897</v>
      </c>
      <c r="S608" s="6" t="s">
        <v>1938</v>
      </c>
      <c r="T608" s="6" t="s">
        <v>2759</v>
      </c>
      <c r="U608" s="6" t="s">
        <v>2691</v>
      </c>
      <c r="V608" s="6" t="s">
        <v>2802</v>
      </c>
      <c r="W608" s="6" t="s">
        <v>1938</v>
      </c>
    </row>
    <row r="609" spans="1:23" ht="60" customHeight="1" x14ac:dyDescent="0.3">
      <c r="A609" s="3" t="s">
        <v>263</v>
      </c>
      <c r="B609" s="4">
        <v>8590507345084</v>
      </c>
      <c r="C609" s="10" t="s">
        <v>2594</v>
      </c>
      <c r="D609" s="6" t="s">
        <v>579</v>
      </c>
      <c r="E609" s="6" t="s">
        <v>1754</v>
      </c>
      <c r="F609" s="3" t="s">
        <v>1804</v>
      </c>
      <c r="G609" s="6" t="s">
        <v>455</v>
      </c>
      <c r="H609" s="6" t="str">
        <f t="shared" si="9"/>
        <v>Bath mats - GRUND 2019</v>
      </c>
      <c r="J609" s="15" t="s">
        <v>3021</v>
      </c>
      <c r="K609" s="6" t="str">
        <f>IFERROR(VLOOKUP(J609*1,ChangeLog!K:L,2,FALSE),"")</f>
        <v>Ovál s ostrými rohy</v>
      </c>
      <c r="L609" s="6" t="str">
        <f>IFERROR(VLOOKUP(K609,ChangeLog!L:N,3,FALSE),"")</f>
        <v>Velký koberec</v>
      </c>
      <c r="M609" s="6" t="s">
        <v>2007</v>
      </c>
      <c r="R609" s="6" t="s">
        <v>1898</v>
      </c>
      <c r="S609" s="6" t="s">
        <v>1938</v>
      </c>
      <c r="T609" s="6" t="s">
        <v>2759</v>
      </c>
      <c r="U609" s="6" t="s">
        <v>2691</v>
      </c>
      <c r="V609" s="6" t="s">
        <v>2802</v>
      </c>
      <c r="W609" s="6" t="s">
        <v>1938</v>
      </c>
    </row>
    <row r="610" spans="1:23" ht="60" customHeight="1" x14ac:dyDescent="0.3">
      <c r="A610" s="3" t="s">
        <v>264</v>
      </c>
      <c r="B610" s="4">
        <v>8590507345091</v>
      </c>
      <c r="C610" s="10" t="s">
        <v>2594</v>
      </c>
      <c r="D610" s="6" t="s">
        <v>580</v>
      </c>
      <c r="E610" s="6" t="s">
        <v>1754</v>
      </c>
      <c r="F610" s="3" t="s">
        <v>1804</v>
      </c>
      <c r="G610" s="6" t="s">
        <v>455</v>
      </c>
      <c r="H610" s="6" t="str">
        <f t="shared" si="9"/>
        <v>Bath mats - GRUND 2019</v>
      </c>
      <c r="J610" s="15" t="s">
        <v>3021</v>
      </c>
      <c r="K610" s="6" t="str">
        <f>IFERROR(VLOOKUP(J610*1,ChangeLog!K:L,2,FALSE),"")</f>
        <v>Ovál s ostrými rohy</v>
      </c>
      <c r="L610" s="6" t="str">
        <f>IFERROR(VLOOKUP(K610,ChangeLog!L:N,3,FALSE),"")</f>
        <v>Velký koberec</v>
      </c>
      <c r="M610" s="6" t="s">
        <v>2007</v>
      </c>
      <c r="R610" s="6" t="s">
        <v>1899</v>
      </c>
      <c r="S610" s="6" t="s">
        <v>1938</v>
      </c>
      <c r="T610" s="6" t="s">
        <v>2759</v>
      </c>
      <c r="U610" s="6" t="s">
        <v>2691</v>
      </c>
      <c r="V610" s="6" t="s">
        <v>2802</v>
      </c>
      <c r="W610" s="6" t="s">
        <v>1938</v>
      </c>
    </row>
    <row r="611" spans="1:23" ht="60" customHeight="1" x14ac:dyDescent="0.3">
      <c r="A611" s="3" t="s">
        <v>282</v>
      </c>
      <c r="B611" s="4">
        <v>8590507284741</v>
      </c>
      <c r="C611" s="10" t="s">
        <v>2595</v>
      </c>
      <c r="D611" s="6" t="s">
        <v>2245</v>
      </c>
      <c r="E611" s="6" t="s">
        <v>1883</v>
      </c>
      <c r="F611" s="3" t="s">
        <v>1804</v>
      </c>
      <c r="G611" s="6" t="s">
        <v>455</v>
      </c>
      <c r="H611" s="6" t="str">
        <f t="shared" si="9"/>
        <v>Bath mats - GRUND 2019</v>
      </c>
      <c r="J611" s="15" t="s">
        <v>3020</v>
      </c>
      <c r="K611" s="6" t="str">
        <f>IFERROR(VLOOKUP(J611*1,ChangeLog!K:L,2,FALSE),"")</f>
        <v>Bidet s ostrými rohy</v>
      </c>
      <c r="L611" s="6" t="str">
        <f>IFERROR(VLOOKUP(K611,ChangeLog!L:N,3,FALSE),"")</f>
        <v>Malý koberec</v>
      </c>
      <c r="M611" s="6" t="s">
        <v>2010</v>
      </c>
      <c r="R611" s="6" t="s">
        <v>1897</v>
      </c>
      <c r="S611" s="6" t="s">
        <v>1952</v>
      </c>
      <c r="T611" s="6" t="s">
        <v>2771</v>
      </c>
      <c r="U611" s="6" t="s">
        <v>2706</v>
      </c>
      <c r="V611" s="6" t="s">
        <v>2817</v>
      </c>
      <c r="W611" s="6" t="s">
        <v>2868</v>
      </c>
    </row>
    <row r="612" spans="1:23" ht="60" customHeight="1" x14ac:dyDescent="0.3">
      <c r="A612" s="3" t="s">
        <v>283</v>
      </c>
      <c r="B612" s="4">
        <v>8590507284734</v>
      </c>
      <c r="C612" s="10" t="s">
        <v>2595</v>
      </c>
      <c r="D612" s="6" t="s">
        <v>591</v>
      </c>
      <c r="E612" s="6" t="s">
        <v>1883</v>
      </c>
      <c r="F612" s="3" t="s">
        <v>1804</v>
      </c>
      <c r="G612" s="6" t="s">
        <v>455</v>
      </c>
      <c r="H612" s="6" t="str">
        <f t="shared" si="9"/>
        <v>Bath mats - GRUND 2019</v>
      </c>
      <c r="J612" s="15" t="s">
        <v>3021</v>
      </c>
      <c r="K612" s="6" t="str">
        <f>IFERROR(VLOOKUP(J612*1,ChangeLog!K:L,2,FALSE),"")</f>
        <v>Ovál s ostrými rohy</v>
      </c>
      <c r="L612" s="6" t="str">
        <f>IFERROR(VLOOKUP(K612,ChangeLog!L:N,3,FALSE),"")</f>
        <v>Velký koberec</v>
      </c>
      <c r="M612" s="6" t="s">
        <v>2007</v>
      </c>
      <c r="R612" s="6" t="s">
        <v>1898</v>
      </c>
      <c r="S612" s="6" t="s">
        <v>1952</v>
      </c>
      <c r="T612" s="6" t="s">
        <v>2771</v>
      </c>
      <c r="U612" s="6" t="s">
        <v>2706</v>
      </c>
      <c r="V612" s="6" t="s">
        <v>2817</v>
      </c>
      <c r="W612" s="6" t="s">
        <v>2868</v>
      </c>
    </row>
    <row r="613" spans="1:23" ht="60" customHeight="1" x14ac:dyDescent="0.3">
      <c r="A613" s="3" t="s">
        <v>284</v>
      </c>
      <c r="B613" s="4">
        <v>8590507284727</v>
      </c>
      <c r="C613" s="10" t="s">
        <v>2595</v>
      </c>
      <c r="D613" s="6" t="s">
        <v>592</v>
      </c>
      <c r="E613" s="6" t="s">
        <v>1883</v>
      </c>
      <c r="F613" s="3" t="s">
        <v>1804</v>
      </c>
      <c r="G613" s="6" t="s">
        <v>455</v>
      </c>
      <c r="H613" s="6" t="str">
        <f t="shared" si="9"/>
        <v>Bath mats - GRUND 2019</v>
      </c>
      <c r="J613" s="15" t="s">
        <v>3021</v>
      </c>
      <c r="K613" s="6" t="str">
        <f>IFERROR(VLOOKUP(J613*1,ChangeLog!K:L,2,FALSE),"")</f>
        <v>Ovál s ostrými rohy</v>
      </c>
      <c r="L613" s="6" t="str">
        <f>IFERROR(VLOOKUP(K613,ChangeLog!L:N,3,FALSE),"")</f>
        <v>Velký koberec</v>
      </c>
      <c r="M613" s="6" t="s">
        <v>2007</v>
      </c>
      <c r="R613" s="6" t="s">
        <v>1899</v>
      </c>
      <c r="S613" s="6" t="s">
        <v>1952</v>
      </c>
      <c r="T613" s="6" t="s">
        <v>2771</v>
      </c>
      <c r="U613" s="6" t="s">
        <v>2706</v>
      </c>
      <c r="V613" s="6" t="s">
        <v>2817</v>
      </c>
      <c r="W613" s="6" t="s">
        <v>2868</v>
      </c>
    </row>
    <row r="614" spans="1:23" ht="60" customHeight="1" x14ac:dyDescent="0.3">
      <c r="A614" s="3" t="s">
        <v>294</v>
      </c>
      <c r="B614" s="4">
        <v>8594013128940</v>
      </c>
      <c r="C614" s="10" t="s">
        <v>2595</v>
      </c>
      <c r="D614" s="6" t="s">
        <v>2246</v>
      </c>
      <c r="E614" s="6" t="s">
        <v>1883</v>
      </c>
      <c r="F614" s="3" t="s">
        <v>1804</v>
      </c>
      <c r="G614" s="6" t="s">
        <v>455</v>
      </c>
      <c r="H614" s="6" t="str">
        <f t="shared" si="9"/>
        <v>Bath mats - GRUND 2019</v>
      </c>
      <c r="J614" s="15" t="s">
        <v>3020</v>
      </c>
      <c r="K614" s="6" t="str">
        <f>IFERROR(VLOOKUP(J614*1,ChangeLog!K:L,2,FALSE),"")</f>
        <v>Bidet s ostrými rohy</v>
      </c>
      <c r="L614" s="6" t="str">
        <f>IFERROR(VLOOKUP(K614,ChangeLog!L:N,3,FALSE),"")</f>
        <v>Malý koberec</v>
      </c>
      <c r="M614" s="6" t="s">
        <v>2010</v>
      </c>
      <c r="R614" s="6" t="s">
        <v>1897</v>
      </c>
      <c r="S614" s="6" t="s">
        <v>1947</v>
      </c>
      <c r="T614" s="6" t="s">
        <v>2766</v>
      </c>
      <c r="U614" s="6" t="s">
        <v>2701</v>
      </c>
      <c r="V614" s="6" t="s">
        <v>2812</v>
      </c>
      <c r="W614" s="6" t="s">
        <v>1947</v>
      </c>
    </row>
    <row r="615" spans="1:23" ht="60" customHeight="1" x14ac:dyDescent="0.3">
      <c r="A615" s="3" t="s">
        <v>295</v>
      </c>
      <c r="B615" s="4">
        <v>8594013128957</v>
      </c>
      <c r="C615" s="10" t="s">
        <v>2595</v>
      </c>
      <c r="D615" s="6" t="s">
        <v>599</v>
      </c>
      <c r="E615" s="6" t="s">
        <v>1883</v>
      </c>
      <c r="F615" s="3" t="s">
        <v>1804</v>
      </c>
      <c r="G615" s="6" t="s">
        <v>455</v>
      </c>
      <c r="H615" s="6" t="str">
        <f t="shared" si="9"/>
        <v>Bath mats - GRUND 2019</v>
      </c>
      <c r="J615" s="15" t="s">
        <v>3021</v>
      </c>
      <c r="K615" s="6" t="str">
        <f>IFERROR(VLOOKUP(J615*1,ChangeLog!K:L,2,FALSE),"")</f>
        <v>Ovál s ostrými rohy</v>
      </c>
      <c r="L615" s="6" t="str">
        <f>IFERROR(VLOOKUP(K615,ChangeLog!L:N,3,FALSE),"")</f>
        <v>Velký koberec</v>
      </c>
      <c r="M615" s="6" t="s">
        <v>2007</v>
      </c>
      <c r="R615" s="6" t="s">
        <v>1898</v>
      </c>
      <c r="S615" s="6" t="s">
        <v>1947</v>
      </c>
      <c r="T615" s="6" t="s">
        <v>2766</v>
      </c>
      <c r="U615" s="6" t="s">
        <v>2701</v>
      </c>
      <c r="V615" s="6" t="s">
        <v>2812</v>
      </c>
      <c r="W615" s="6" t="s">
        <v>1947</v>
      </c>
    </row>
    <row r="616" spans="1:23" ht="60" customHeight="1" x14ac:dyDescent="0.3">
      <c r="A616" s="3" t="s">
        <v>296</v>
      </c>
      <c r="B616" s="4">
        <v>8594013128964</v>
      </c>
      <c r="C616" s="10" t="s">
        <v>2595</v>
      </c>
      <c r="D616" s="6" t="s">
        <v>600</v>
      </c>
      <c r="E616" s="6" t="s">
        <v>1883</v>
      </c>
      <c r="F616" s="3" t="s">
        <v>1804</v>
      </c>
      <c r="G616" s="6" t="s">
        <v>455</v>
      </c>
      <c r="H616" s="6" t="str">
        <f t="shared" si="9"/>
        <v>Bath mats - GRUND 2019</v>
      </c>
      <c r="J616" s="15" t="s">
        <v>3021</v>
      </c>
      <c r="K616" s="6" t="str">
        <f>IFERROR(VLOOKUP(J616*1,ChangeLog!K:L,2,FALSE),"")</f>
        <v>Ovál s ostrými rohy</v>
      </c>
      <c r="L616" s="6" t="str">
        <f>IFERROR(VLOOKUP(K616,ChangeLog!L:N,3,FALSE),"")</f>
        <v>Velký koberec</v>
      </c>
      <c r="M616" s="6" t="s">
        <v>2007</v>
      </c>
      <c r="R616" s="6" t="s">
        <v>1899</v>
      </c>
      <c r="S616" s="6" t="s">
        <v>1947</v>
      </c>
      <c r="T616" s="6" t="s">
        <v>2766</v>
      </c>
      <c r="U616" s="6" t="s">
        <v>2701</v>
      </c>
      <c r="V616" s="6" t="s">
        <v>2812</v>
      </c>
      <c r="W616" s="6" t="s">
        <v>1947</v>
      </c>
    </row>
    <row r="617" spans="1:23" ht="60" customHeight="1" x14ac:dyDescent="0.3">
      <c r="A617" s="3" t="s">
        <v>297</v>
      </c>
      <c r="B617" s="4">
        <v>8594013128971</v>
      </c>
      <c r="C617" s="10" t="s">
        <v>2595</v>
      </c>
      <c r="D617" s="6" t="s">
        <v>2247</v>
      </c>
      <c r="E617" s="6" t="s">
        <v>1883</v>
      </c>
      <c r="F617" s="3" t="s">
        <v>1804</v>
      </c>
      <c r="G617" s="6" t="s">
        <v>455</v>
      </c>
      <c r="H617" s="6" t="str">
        <f t="shared" si="9"/>
        <v>Bath mats - GRUND 2019</v>
      </c>
      <c r="J617" s="15" t="s">
        <v>3020</v>
      </c>
      <c r="K617" s="6" t="str">
        <f>IFERROR(VLOOKUP(J617*1,ChangeLog!K:L,2,FALSE),"")</f>
        <v>Bidet s ostrými rohy</v>
      </c>
      <c r="L617" s="6" t="str">
        <f>IFERROR(VLOOKUP(K617,ChangeLog!L:N,3,FALSE),"")</f>
        <v>Malý koberec</v>
      </c>
      <c r="M617" s="6" t="s">
        <v>2010</v>
      </c>
      <c r="R617" s="6" t="s">
        <v>1897</v>
      </c>
      <c r="S617" s="6" t="s">
        <v>1941</v>
      </c>
      <c r="T617" s="6" t="s">
        <v>2707</v>
      </c>
      <c r="U617" s="6" t="s">
        <v>2707</v>
      </c>
      <c r="V617" s="6" t="s">
        <v>2805</v>
      </c>
      <c r="W617" s="6" t="s">
        <v>2860</v>
      </c>
    </row>
    <row r="618" spans="1:23" ht="60" customHeight="1" x14ac:dyDescent="0.3">
      <c r="A618" s="3" t="s">
        <v>298</v>
      </c>
      <c r="B618" s="4">
        <v>8594013128988</v>
      </c>
      <c r="C618" s="10" t="s">
        <v>2595</v>
      </c>
      <c r="D618" s="6" t="s">
        <v>601</v>
      </c>
      <c r="E618" s="6" t="s">
        <v>1883</v>
      </c>
      <c r="F618" s="3" t="s">
        <v>1804</v>
      </c>
      <c r="G618" s="6" t="s">
        <v>455</v>
      </c>
      <c r="H618" s="6" t="str">
        <f t="shared" si="9"/>
        <v>Bath mats - GRUND 2019</v>
      </c>
      <c r="J618" s="15" t="s">
        <v>3021</v>
      </c>
      <c r="K618" s="6" t="str">
        <f>IFERROR(VLOOKUP(J618*1,ChangeLog!K:L,2,FALSE),"")</f>
        <v>Ovál s ostrými rohy</v>
      </c>
      <c r="L618" s="6" t="str">
        <f>IFERROR(VLOOKUP(K618,ChangeLog!L:N,3,FALSE),"")</f>
        <v>Velký koberec</v>
      </c>
      <c r="M618" s="6" t="s">
        <v>2007</v>
      </c>
      <c r="R618" s="6" t="s">
        <v>1898</v>
      </c>
      <c r="S618" s="6" t="s">
        <v>1941</v>
      </c>
      <c r="T618" s="6" t="s">
        <v>2707</v>
      </c>
      <c r="U618" s="6" t="s">
        <v>2707</v>
      </c>
      <c r="V618" s="6" t="s">
        <v>2805</v>
      </c>
      <c r="W618" s="6" t="s">
        <v>2860</v>
      </c>
    </row>
    <row r="619" spans="1:23" ht="60" customHeight="1" x14ac:dyDescent="0.3">
      <c r="A619" s="3" t="s">
        <v>299</v>
      </c>
      <c r="B619" s="4">
        <v>8594013128995</v>
      </c>
      <c r="C619" s="10" t="s">
        <v>2595</v>
      </c>
      <c r="D619" s="6" t="s">
        <v>602</v>
      </c>
      <c r="E619" s="6" t="s">
        <v>1883</v>
      </c>
      <c r="F619" s="3" t="s">
        <v>1804</v>
      </c>
      <c r="G619" s="6" t="s">
        <v>455</v>
      </c>
      <c r="H619" s="6" t="str">
        <f t="shared" si="9"/>
        <v>Bath mats - GRUND 2019</v>
      </c>
      <c r="J619" s="15" t="s">
        <v>3021</v>
      </c>
      <c r="K619" s="6" t="str">
        <f>IFERROR(VLOOKUP(J619*1,ChangeLog!K:L,2,FALSE),"")</f>
        <v>Ovál s ostrými rohy</v>
      </c>
      <c r="L619" s="6" t="str">
        <f>IFERROR(VLOOKUP(K619,ChangeLog!L:N,3,FALSE),"")</f>
        <v>Velký koberec</v>
      </c>
      <c r="M619" s="6" t="s">
        <v>2007</v>
      </c>
      <c r="R619" s="6" t="s">
        <v>1899</v>
      </c>
      <c r="S619" s="6" t="s">
        <v>1941</v>
      </c>
      <c r="T619" s="6" t="s">
        <v>2707</v>
      </c>
      <c r="U619" s="6" t="s">
        <v>2707</v>
      </c>
      <c r="V619" s="6" t="s">
        <v>2805</v>
      </c>
      <c r="W619" s="6" t="s">
        <v>2860</v>
      </c>
    </row>
    <row r="620" spans="1:23" ht="60" customHeight="1" x14ac:dyDescent="0.3">
      <c r="A620" s="3" t="s">
        <v>300</v>
      </c>
      <c r="B620" s="4">
        <v>8594013129008</v>
      </c>
      <c r="C620" s="10" t="s">
        <v>2595</v>
      </c>
      <c r="D620" s="6" t="s">
        <v>2248</v>
      </c>
      <c r="E620" s="6" t="s">
        <v>1883</v>
      </c>
      <c r="F620" s="3" t="s">
        <v>1804</v>
      </c>
      <c r="G620" s="6" t="s">
        <v>455</v>
      </c>
      <c r="H620" s="6" t="str">
        <f t="shared" si="9"/>
        <v>Bath mats - GRUND 2019</v>
      </c>
      <c r="J620" s="15" t="s">
        <v>3020</v>
      </c>
      <c r="K620" s="6" t="str">
        <f>IFERROR(VLOOKUP(J620*1,ChangeLog!K:L,2,FALSE),"")</f>
        <v>Bidet s ostrými rohy</v>
      </c>
      <c r="L620" s="6" t="str">
        <f>IFERROR(VLOOKUP(K620,ChangeLog!L:N,3,FALSE),"")</f>
        <v>Malý koberec</v>
      </c>
      <c r="M620" s="6" t="s">
        <v>2010</v>
      </c>
      <c r="R620" s="6" t="s">
        <v>1897</v>
      </c>
      <c r="S620" s="6" t="s">
        <v>1895</v>
      </c>
      <c r="T620" s="6" t="s">
        <v>2769</v>
      </c>
      <c r="U620" s="6" t="s">
        <v>2712</v>
      </c>
      <c r="V620" s="6" t="s">
        <v>2824</v>
      </c>
      <c r="W620" s="6" t="s">
        <v>1895</v>
      </c>
    </row>
    <row r="621" spans="1:23" ht="60" customHeight="1" x14ac:dyDescent="0.3">
      <c r="A621" s="3" t="s">
        <v>301</v>
      </c>
      <c r="B621" s="4">
        <v>8594013129015</v>
      </c>
      <c r="C621" s="10" t="s">
        <v>2595</v>
      </c>
      <c r="D621" s="6" t="s">
        <v>603</v>
      </c>
      <c r="E621" s="6" t="s">
        <v>1883</v>
      </c>
      <c r="F621" s="3" t="s">
        <v>1804</v>
      </c>
      <c r="G621" s="6" t="s">
        <v>455</v>
      </c>
      <c r="H621" s="6" t="str">
        <f t="shared" si="9"/>
        <v>Bath mats - GRUND 2019</v>
      </c>
      <c r="J621" s="15" t="s">
        <v>3021</v>
      </c>
      <c r="K621" s="6" t="str">
        <f>IFERROR(VLOOKUP(J621*1,ChangeLog!K:L,2,FALSE),"")</f>
        <v>Ovál s ostrými rohy</v>
      </c>
      <c r="L621" s="6" t="str">
        <f>IFERROR(VLOOKUP(K621,ChangeLog!L:N,3,FALSE),"")</f>
        <v>Velký koberec</v>
      </c>
      <c r="M621" s="6" t="s">
        <v>2007</v>
      </c>
      <c r="R621" s="6" t="s">
        <v>1898</v>
      </c>
      <c r="S621" s="6" t="s">
        <v>1895</v>
      </c>
      <c r="T621" s="6" t="s">
        <v>2769</v>
      </c>
      <c r="U621" s="6" t="s">
        <v>2712</v>
      </c>
      <c r="V621" s="6" t="s">
        <v>2824</v>
      </c>
      <c r="W621" s="6" t="s">
        <v>1895</v>
      </c>
    </row>
    <row r="622" spans="1:23" ht="60" customHeight="1" x14ac:dyDescent="0.3">
      <c r="A622" s="3" t="s">
        <v>302</v>
      </c>
      <c r="B622" s="4">
        <v>8594013129022</v>
      </c>
      <c r="C622" s="10" t="s">
        <v>2595</v>
      </c>
      <c r="D622" s="6" t="s">
        <v>604</v>
      </c>
      <c r="E622" s="6" t="s">
        <v>1883</v>
      </c>
      <c r="F622" s="3" t="s">
        <v>1804</v>
      </c>
      <c r="G622" s="6" t="s">
        <v>455</v>
      </c>
      <c r="H622" s="6" t="str">
        <f t="shared" si="9"/>
        <v>Bath mats - GRUND 2019</v>
      </c>
      <c r="J622" s="15" t="s">
        <v>3021</v>
      </c>
      <c r="K622" s="6" t="str">
        <f>IFERROR(VLOOKUP(J622*1,ChangeLog!K:L,2,FALSE),"")</f>
        <v>Ovál s ostrými rohy</v>
      </c>
      <c r="L622" s="6" t="str">
        <f>IFERROR(VLOOKUP(K622,ChangeLog!L:N,3,FALSE),"")</f>
        <v>Velký koberec</v>
      </c>
      <c r="M622" s="6" t="s">
        <v>2007</v>
      </c>
      <c r="R622" s="6" t="s">
        <v>1899</v>
      </c>
      <c r="S622" s="6" t="s">
        <v>1895</v>
      </c>
      <c r="T622" s="6" t="s">
        <v>2769</v>
      </c>
      <c r="U622" s="6" t="s">
        <v>2712</v>
      </c>
      <c r="V622" s="6" t="s">
        <v>2824</v>
      </c>
      <c r="W622" s="6" t="s">
        <v>1895</v>
      </c>
    </row>
    <row r="623" spans="1:23" ht="60" customHeight="1" x14ac:dyDescent="0.3">
      <c r="A623" s="3" t="s">
        <v>303</v>
      </c>
      <c r="B623" s="4">
        <v>8594013129039</v>
      </c>
      <c r="C623" s="10" t="s">
        <v>2595</v>
      </c>
      <c r="D623" s="6" t="s">
        <v>2249</v>
      </c>
      <c r="E623" s="6" t="s">
        <v>1883</v>
      </c>
      <c r="F623" s="3" t="s">
        <v>1804</v>
      </c>
      <c r="G623" s="6" t="s">
        <v>455</v>
      </c>
      <c r="H623" s="6" t="str">
        <f t="shared" si="9"/>
        <v>Bath mats - GRUND 2019</v>
      </c>
      <c r="J623" s="15" t="s">
        <v>3020</v>
      </c>
      <c r="K623" s="6" t="str">
        <f>IFERROR(VLOOKUP(J623*1,ChangeLog!K:L,2,FALSE),"")</f>
        <v>Bidet s ostrými rohy</v>
      </c>
      <c r="L623" s="6" t="str">
        <f>IFERROR(VLOOKUP(K623,ChangeLog!L:N,3,FALSE),"")</f>
        <v>Malý koberec</v>
      </c>
      <c r="M623" s="6" t="s">
        <v>2010</v>
      </c>
      <c r="R623" s="6" t="s">
        <v>1897</v>
      </c>
      <c r="S623" s="6" t="s">
        <v>1955</v>
      </c>
      <c r="T623" s="6" t="s">
        <v>2709</v>
      </c>
      <c r="U623" s="6" t="s">
        <v>2709</v>
      </c>
      <c r="V623" s="6" t="s">
        <v>2821</v>
      </c>
      <c r="W623" s="6" t="s">
        <v>1955</v>
      </c>
    </row>
    <row r="624" spans="1:23" ht="60" customHeight="1" x14ac:dyDescent="0.3">
      <c r="A624" s="3" t="s">
        <v>304</v>
      </c>
      <c r="B624" s="4">
        <v>8594013129046</v>
      </c>
      <c r="C624" s="10" t="s">
        <v>2595</v>
      </c>
      <c r="D624" s="6" t="s">
        <v>605</v>
      </c>
      <c r="E624" s="6" t="s">
        <v>1883</v>
      </c>
      <c r="F624" s="3" t="s">
        <v>1804</v>
      </c>
      <c r="G624" s="6" t="s">
        <v>455</v>
      </c>
      <c r="H624" s="6" t="str">
        <f t="shared" si="9"/>
        <v>Bath mats - GRUND 2019</v>
      </c>
      <c r="J624" s="15" t="s">
        <v>3021</v>
      </c>
      <c r="K624" s="6" t="str">
        <f>IFERROR(VLOOKUP(J624*1,ChangeLog!K:L,2,FALSE),"")</f>
        <v>Ovál s ostrými rohy</v>
      </c>
      <c r="L624" s="6" t="str">
        <f>IFERROR(VLOOKUP(K624,ChangeLog!L:N,3,FALSE),"")</f>
        <v>Velký koberec</v>
      </c>
      <c r="M624" s="6" t="s">
        <v>2007</v>
      </c>
      <c r="R624" s="6" t="s">
        <v>1898</v>
      </c>
      <c r="S624" s="6" t="s">
        <v>1955</v>
      </c>
      <c r="T624" s="6" t="s">
        <v>2709</v>
      </c>
      <c r="U624" s="6" t="s">
        <v>2709</v>
      </c>
      <c r="V624" s="6" t="s">
        <v>2821</v>
      </c>
      <c r="W624" s="6" t="s">
        <v>1955</v>
      </c>
    </row>
    <row r="625" spans="1:23" ht="60" customHeight="1" x14ac:dyDescent="0.3">
      <c r="A625" s="3" t="s">
        <v>305</v>
      </c>
      <c r="B625" s="4">
        <v>8594013129053</v>
      </c>
      <c r="C625" s="10" t="s">
        <v>2595</v>
      </c>
      <c r="D625" s="6" t="s">
        <v>606</v>
      </c>
      <c r="E625" s="6" t="s">
        <v>1883</v>
      </c>
      <c r="F625" s="3" t="s">
        <v>1804</v>
      </c>
      <c r="G625" s="6" t="s">
        <v>455</v>
      </c>
      <c r="H625" s="6" t="str">
        <f t="shared" si="9"/>
        <v>Bath mats - GRUND 2019</v>
      </c>
      <c r="J625" s="15" t="s">
        <v>3021</v>
      </c>
      <c r="K625" s="6" t="str">
        <f>IFERROR(VLOOKUP(J625*1,ChangeLog!K:L,2,FALSE),"")</f>
        <v>Ovál s ostrými rohy</v>
      </c>
      <c r="L625" s="6" t="str">
        <f>IFERROR(VLOOKUP(K625,ChangeLog!L:N,3,FALSE),"")</f>
        <v>Velký koberec</v>
      </c>
      <c r="M625" s="6" t="s">
        <v>2007</v>
      </c>
      <c r="R625" s="6" t="s">
        <v>1899</v>
      </c>
      <c r="S625" s="6" t="s">
        <v>1955</v>
      </c>
      <c r="T625" s="6" t="s">
        <v>2709</v>
      </c>
      <c r="U625" s="6" t="s">
        <v>2709</v>
      </c>
      <c r="V625" s="6" t="s">
        <v>2821</v>
      </c>
      <c r="W625" s="6" t="s">
        <v>1955</v>
      </c>
    </row>
    <row r="626" spans="1:23" ht="60" customHeight="1" x14ac:dyDescent="0.3">
      <c r="A626" s="3" t="s">
        <v>288</v>
      </c>
      <c r="B626" s="4">
        <v>8590507284659</v>
      </c>
      <c r="C626" s="10" t="s">
        <v>2595</v>
      </c>
      <c r="D626" s="6" t="s">
        <v>2250</v>
      </c>
      <c r="E626" s="6" t="s">
        <v>1883</v>
      </c>
      <c r="F626" s="3" t="s">
        <v>1804</v>
      </c>
      <c r="G626" s="6" t="s">
        <v>455</v>
      </c>
      <c r="H626" s="6" t="str">
        <f t="shared" si="9"/>
        <v>Bath mats - GRUND 2019</v>
      </c>
      <c r="J626" s="15" t="s">
        <v>3020</v>
      </c>
      <c r="K626" s="6" t="str">
        <f>IFERROR(VLOOKUP(J626*1,ChangeLog!K:L,2,FALSE),"")</f>
        <v>Bidet s ostrými rohy</v>
      </c>
      <c r="L626" s="6" t="str">
        <f>IFERROR(VLOOKUP(K626,ChangeLog!L:N,3,FALSE),"")</f>
        <v>Malý koberec</v>
      </c>
      <c r="M626" s="6" t="s">
        <v>2010</v>
      </c>
      <c r="R626" s="6" t="s">
        <v>1897</v>
      </c>
      <c r="S626" s="6" t="s">
        <v>1975</v>
      </c>
      <c r="T626" s="6" t="s">
        <v>2935</v>
      </c>
      <c r="U626" s="6" t="s">
        <v>2728</v>
      </c>
      <c r="V626" s="6" t="s">
        <v>2838</v>
      </c>
      <c r="W626" s="6" t="s">
        <v>2882</v>
      </c>
    </row>
    <row r="627" spans="1:23" ht="60" customHeight="1" x14ac:dyDescent="0.3">
      <c r="A627" s="3" t="s">
        <v>289</v>
      </c>
      <c r="B627" s="4">
        <v>8590507285427</v>
      </c>
      <c r="C627" s="10" t="s">
        <v>2595</v>
      </c>
      <c r="D627" s="6" t="s">
        <v>595</v>
      </c>
      <c r="E627" s="6" t="s">
        <v>1883</v>
      </c>
      <c r="F627" s="3" t="s">
        <v>1804</v>
      </c>
      <c r="G627" s="6" t="s">
        <v>455</v>
      </c>
      <c r="H627" s="6" t="str">
        <f t="shared" si="9"/>
        <v>Bath mats - GRUND 2019</v>
      </c>
      <c r="J627" s="15" t="s">
        <v>3021</v>
      </c>
      <c r="K627" s="6" t="str">
        <f>IFERROR(VLOOKUP(J627*1,ChangeLog!K:L,2,FALSE),"")</f>
        <v>Ovál s ostrými rohy</v>
      </c>
      <c r="L627" s="6" t="str">
        <f>IFERROR(VLOOKUP(K627,ChangeLog!L:N,3,FALSE),"")</f>
        <v>Velký koberec</v>
      </c>
      <c r="M627" s="6" t="s">
        <v>2007</v>
      </c>
      <c r="R627" s="6" t="s">
        <v>1898</v>
      </c>
      <c r="S627" s="6" t="s">
        <v>1975</v>
      </c>
      <c r="T627" s="6" t="s">
        <v>2935</v>
      </c>
      <c r="U627" s="6" t="s">
        <v>2728</v>
      </c>
      <c r="V627" s="6" t="s">
        <v>2838</v>
      </c>
      <c r="W627" s="6" t="s">
        <v>2882</v>
      </c>
    </row>
    <row r="628" spans="1:23" ht="60" customHeight="1" x14ac:dyDescent="0.3">
      <c r="A628" s="3" t="s">
        <v>290</v>
      </c>
      <c r="B628" s="4">
        <v>8590507285410</v>
      </c>
      <c r="C628" s="10" t="s">
        <v>2595</v>
      </c>
      <c r="D628" s="6" t="s">
        <v>596</v>
      </c>
      <c r="E628" s="6" t="s">
        <v>1883</v>
      </c>
      <c r="F628" s="3" t="s">
        <v>1804</v>
      </c>
      <c r="G628" s="6" t="s">
        <v>455</v>
      </c>
      <c r="H628" s="6" t="str">
        <f t="shared" si="9"/>
        <v>Bath mats - GRUND 2019</v>
      </c>
      <c r="J628" s="15" t="s">
        <v>3021</v>
      </c>
      <c r="K628" s="6" t="str">
        <f>IFERROR(VLOOKUP(J628*1,ChangeLog!K:L,2,FALSE),"")</f>
        <v>Ovál s ostrými rohy</v>
      </c>
      <c r="L628" s="6" t="str">
        <f>IFERROR(VLOOKUP(K628,ChangeLog!L:N,3,FALSE),"")</f>
        <v>Velký koberec</v>
      </c>
      <c r="M628" s="6" t="s">
        <v>2007</v>
      </c>
      <c r="R628" s="6" t="s">
        <v>1899</v>
      </c>
      <c r="S628" s="6" t="s">
        <v>1975</v>
      </c>
      <c r="T628" s="6" t="s">
        <v>2935</v>
      </c>
      <c r="U628" s="6" t="s">
        <v>2728</v>
      </c>
      <c r="V628" s="6" t="s">
        <v>2838</v>
      </c>
      <c r="W628" s="6" t="s">
        <v>2882</v>
      </c>
    </row>
    <row r="629" spans="1:23" ht="60" customHeight="1" x14ac:dyDescent="0.3">
      <c r="A629" s="3" t="s">
        <v>291</v>
      </c>
      <c r="B629" s="4">
        <v>8590507284710</v>
      </c>
      <c r="C629" s="10" t="s">
        <v>2595</v>
      </c>
      <c r="D629" s="6" t="s">
        <v>2251</v>
      </c>
      <c r="E629" s="6" t="s">
        <v>1883</v>
      </c>
      <c r="F629" s="3" t="s">
        <v>1804</v>
      </c>
      <c r="G629" s="6" t="s">
        <v>455</v>
      </c>
      <c r="H629" s="6" t="str">
        <f t="shared" si="9"/>
        <v>Bath mats - GRUND 2019</v>
      </c>
      <c r="J629" s="15" t="s">
        <v>3020</v>
      </c>
      <c r="K629" s="6" t="str">
        <f>IFERROR(VLOOKUP(J629*1,ChangeLog!K:L,2,FALSE),"")</f>
        <v>Bidet s ostrými rohy</v>
      </c>
      <c r="L629" s="6" t="str">
        <f>IFERROR(VLOOKUP(K629,ChangeLog!L:N,3,FALSE),"")</f>
        <v>Malý koberec</v>
      </c>
      <c r="M629" s="6" t="s">
        <v>2010</v>
      </c>
      <c r="R629" s="6" t="s">
        <v>1897</v>
      </c>
      <c r="S629" s="6" t="s">
        <v>1976</v>
      </c>
      <c r="T629" s="6" t="s">
        <v>2792</v>
      </c>
      <c r="U629" s="6" t="s">
        <v>2729</v>
      </c>
      <c r="V629" s="6" t="s">
        <v>2839</v>
      </c>
      <c r="W629" s="6" t="s">
        <v>1976</v>
      </c>
    </row>
    <row r="630" spans="1:23" ht="60" customHeight="1" x14ac:dyDescent="0.3">
      <c r="A630" s="3" t="s">
        <v>292</v>
      </c>
      <c r="B630" s="4">
        <v>8590507284703</v>
      </c>
      <c r="C630" s="10" t="s">
        <v>2595</v>
      </c>
      <c r="D630" s="6" t="s">
        <v>597</v>
      </c>
      <c r="E630" s="6" t="s">
        <v>1883</v>
      </c>
      <c r="F630" s="3" t="s">
        <v>1804</v>
      </c>
      <c r="G630" s="6" t="s">
        <v>455</v>
      </c>
      <c r="H630" s="6" t="str">
        <f t="shared" si="9"/>
        <v>Bath mats - GRUND 2019</v>
      </c>
      <c r="J630" s="15" t="s">
        <v>3021</v>
      </c>
      <c r="K630" s="6" t="str">
        <f>IFERROR(VLOOKUP(J630*1,ChangeLog!K:L,2,FALSE),"")</f>
        <v>Ovál s ostrými rohy</v>
      </c>
      <c r="L630" s="6" t="str">
        <f>IFERROR(VLOOKUP(K630,ChangeLog!L:N,3,FALSE),"")</f>
        <v>Velký koberec</v>
      </c>
      <c r="M630" s="6" t="s">
        <v>2007</v>
      </c>
      <c r="R630" s="6" t="s">
        <v>1898</v>
      </c>
      <c r="S630" s="6" t="s">
        <v>1976</v>
      </c>
      <c r="T630" s="6" t="s">
        <v>2792</v>
      </c>
      <c r="U630" s="6" t="s">
        <v>2729</v>
      </c>
      <c r="V630" s="6" t="s">
        <v>2839</v>
      </c>
      <c r="W630" s="6" t="s">
        <v>1976</v>
      </c>
    </row>
    <row r="631" spans="1:23" ht="60" customHeight="1" x14ac:dyDescent="0.3">
      <c r="A631" s="3" t="s">
        <v>293</v>
      </c>
      <c r="B631" s="4">
        <v>8590507284697</v>
      </c>
      <c r="C631" s="10" t="s">
        <v>2595</v>
      </c>
      <c r="D631" s="6" t="s">
        <v>598</v>
      </c>
      <c r="E631" s="6" t="s">
        <v>1883</v>
      </c>
      <c r="F631" s="3" t="s">
        <v>1804</v>
      </c>
      <c r="G631" s="6" t="s">
        <v>455</v>
      </c>
      <c r="H631" s="6" t="str">
        <f t="shared" si="9"/>
        <v>Bath mats - GRUND 2019</v>
      </c>
      <c r="J631" s="15" t="s">
        <v>3021</v>
      </c>
      <c r="K631" s="6" t="str">
        <f>IFERROR(VLOOKUP(J631*1,ChangeLog!K:L,2,FALSE),"")</f>
        <v>Ovál s ostrými rohy</v>
      </c>
      <c r="L631" s="6" t="str">
        <f>IFERROR(VLOOKUP(K631,ChangeLog!L:N,3,FALSE),"")</f>
        <v>Velký koberec</v>
      </c>
      <c r="M631" s="6" t="s">
        <v>2007</v>
      </c>
      <c r="R631" s="6" t="s">
        <v>1899</v>
      </c>
      <c r="S631" s="6" t="s">
        <v>1976</v>
      </c>
      <c r="T631" s="6" t="s">
        <v>2792</v>
      </c>
      <c r="U631" s="6" t="s">
        <v>2729</v>
      </c>
      <c r="V631" s="6" t="s">
        <v>2839</v>
      </c>
      <c r="W631" s="6" t="s">
        <v>1976</v>
      </c>
    </row>
    <row r="632" spans="1:23" ht="60" customHeight="1" x14ac:dyDescent="0.3">
      <c r="A632" s="3" t="s">
        <v>938</v>
      </c>
      <c r="B632" s="4">
        <v>8594013157810</v>
      </c>
      <c r="C632" s="10" t="s">
        <v>2596</v>
      </c>
      <c r="D632" s="6" t="s">
        <v>2439</v>
      </c>
      <c r="E632" s="6" t="s">
        <v>1754</v>
      </c>
      <c r="F632" s="3" t="s">
        <v>1804</v>
      </c>
      <c r="G632" s="6" t="s">
        <v>1780</v>
      </c>
      <c r="H632" s="6" t="str">
        <f t="shared" si="9"/>
        <v>Bath mats - GRUND 2019 new</v>
      </c>
      <c r="J632" s="15" t="s">
        <v>3022</v>
      </c>
      <c r="K632" s="6" t="str">
        <f>IFERROR(VLOOKUP(J632*1,ChangeLog!K:L,2,FALSE),"")</f>
        <v>Víko</v>
      </c>
      <c r="L632" s="6" t="str">
        <f>IFERROR(VLOOKUP(K632,ChangeLog!L:N,3,FALSE),"")</f>
        <v>Na víko od WC</v>
      </c>
      <c r="M632" s="6" t="s">
        <v>2006</v>
      </c>
      <c r="N632" s="6" t="s">
        <v>2915</v>
      </c>
      <c r="R632" s="6" t="s">
        <v>1900</v>
      </c>
      <c r="S632" s="6" t="s">
        <v>1944</v>
      </c>
      <c r="T632" s="6" t="s">
        <v>2762</v>
      </c>
      <c r="U632" s="6" t="s">
        <v>2696</v>
      </c>
      <c r="V632" s="6" t="s">
        <v>2808</v>
      </c>
      <c r="W632" s="6" t="s">
        <v>1944</v>
      </c>
    </row>
    <row r="633" spans="1:23" ht="60" customHeight="1" x14ac:dyDescent="0.3">
      <c r="A633" s="3" t="s">
        <v>939</v>
      </c>
      <c r="B633" s="4">
        <v>8594013157827</v>
      </c>
      <c r="C633" s="10" t="s">
        <v>2596</v>
      </c>
      <c r="D633" s="6" t="s">
        <v>2065</v>
      </c>
      <c r="E633" s="6" t="s">
        <v>1754</v>
      </c>
      <c r="F633" s="3" t="s">
        <v>1804</v>
      </c>
      <c r="G633" s="6" t="s">
        <v>1780</v>
      </c>
      <c r="H633" s="6" t="str">
        <f t="shared" si="9"/>
        <v>Bath mats - GRUND 2019 new</v>
      </c>
      <c r="J633" s="15" t="s">
        <v>3023</v>
      </c>
      <c r="K633" s="6" t="str">
        <f>IFERROR(VLOOKUP(J633*1,ChangeLog!K:L,2,FALSE),"")</f>
        <v>WC s ostrými hranami</v>
      </c>
      <c r="L633" s="6" t="str">
        <f>IFERROR(VLOOKUP(K633,ChangeLog!L:N,3,FALSE),"")</f>
        <v>S výřezem pro WC</v>
      </c>
      <c r="M633" s="6" t="s">
        <v>2008</v>
      </c>
      <c r="N633" s="6" t="s">
        <v>2916</v>
      </c>
      <c r="R633" s="6" t="s">
        <v>1897</v>
      </c>
      <c r="S633" s="6" t="s">
        <v>1944</v>
      </c>
      <c r="T633" s="6" t="s">
        <v>2762</v>
      </c>
      <c r="U633" s="6" t="s">
        <v>2696</v>
      </c>
      <c r="V633" s="6" t="s">
        <v>2808</v>
      </c>
      <c r="W633" s="6" t="s">
        <v>1944</v>
      </c>
    </row>
    <row r="634" spans="1:23" ht="60" customHeight="1" x14ac:dyDescent="0.3">
      <c r="A634" s="3" t="s">
        <v>940</v>
      </c>
      <c r="B634" s="4">
        <v>8594013157834</v>
      </c>
      <c r="C634" s="10" t="s">
        <v>2596</v>
      </c>
      <c r="D634" s="6" t="s">
        <v>2252</v>
      </c>
      <c r="E634" s="6" t="s">
        <v>1754</v>
      </c>
      <c r="F634" s="3" t="s">
        <v>1804</v>
      </c>
      <c r="G634" s="6" t="s">
        <v>1780</v>
      </c>
      <c r="H634" s="6" t="str">
        <f t="shared" si="9"/>
        <v>Bath mats - GRUND 2019 new</v>
      </c>
      <c r="J634" s="15" t="s">
        <v>3020</v>
      </c>
      <c r="K634" s="6" t="str">
        <f>IFERROR(VLOOKUP(J634*1,ChangeLog!K:L,2,FALSE),"")</f>
        <v>Bidet s ostrými rohy</v>
      </c>
      <c r="L634" s="6" t="str">
        <f>IFERROR(VLOOKUP(K634,ChangeLog!L:N,3,FALSE),"")</f>
        <v>Malý koberec</v>
      </c>
      <c r="M634" s="6" t="s">
        <v>2010</v>
      </c>
      <c r="R634" s="6" t="s">
        <v>1897</v>
      </c>
      <c r="S634" s="6" t="s">
        <v>1944</v>
      </c>
      <c r="T634" s="6" t="s">
        <v>2762</v>
      </c>
      <c r="U634" s="6" t="s">
        <v>2696</v>
      </c>
      <c r="V634" s="6" t="s">
        <v>2808</v>
      </c>
      <c r="W634" s="6" t="s">
        <v>1944</v>
      </c>
    </row>
    <row r="635" spans="1:23" ht="60" customHeight="1" x14ac:dyDescent="0.3">
      <c r="A635" s="3" t="s">
        <v>941</v>
      </c>
      <c r="B635" s="4">
        <v>8594013157841</v>
      </c>
      <c r="C635" s="10" t="s">
        <v>2596</v>
      </c>
      <c r="D635" s="6" t="s">
        <v>1106</v>
      </c>
      <c r="E635" s="6" t="s">
        <v>1754</v>
      </c>
      <c r="F635" s="3" t="s">
        <v>1804</v>
      </c>
      <c r="G635" s="6" t="s">
        <v>1780</v>
      </c>
      <c r="H635" s="6" t="str">
        <f t="shared" si="9"/>
        <v>Bath mats - GRUND 2019 new</v>
      </c>
      <c r="J635" s="15" t="s">
        <v>3021</v>
      </c>
      <c r="K635" s="6" t="str">
        <f>IFERROR(VLOOKUP(J635*1,ChangeLog!K:L,2,FALSE),"")</f>
        <v>Ovál s ostrými rohy</v>
      </c>
      <c r="L635" s="6" t="str">
        <f>IFERROR(VLOOKUP(K635,ChangeLog!L:N,3,FALSE),"")</f>
        <v>Velký koberec</v>
      </c>
      <c r="M635" s="6" t="s">
        <v>2007</v>
      </c>
      <c r="N635" s="6" t="s">
        <v>2914</v>
      </c>
      <c r="R635" s="6" t="s">
        <v>1898</v>
      </c>
      <c r="S635" s="6" t="s">
        <v>1944</v>
      </c>
      <c r="T635" s="6" t="s">
        <v>2762</v>
      </c>
      <c r="U635" s="6" t="s">
        <v>2696</v>
      </c>
      <c r="V635" s="6" t="s">
        <v>2808</v>
      </c>
      <c r="W635" s="6" t="s">
        <v>1944</v>
      </c>
    </row>
    <row r="636" spans="1:23" ht="60" customHeight="1" x14ac:dyDescent="0.3">
      <c r="A636" s="3" t="s">
        <v>942</v>
      </c>
      <c r="B636" s="4">
        <v>8594013157858</v>
      </c>
      <c r="C636" s="10" t="s">
        <v>2596</v>
      </c>
      <c r="D636" s="6" t="s">
        <v>1107</v>
      </c>
      <c r="E636" s="6" t="s">
        <v>1754</v>
      </c>
      <c r="F636" s="3" t="s">
        <v>1804</v>
      </c>
      <c r="G636" s="6" t="s">
        <v>1780</v>
      </c>
      <c r="H636" s="6" t="str">
        <f t="shared" si="9"/>
        <v>Bath mats - GRUND 2019 new</v>
      </c>
      <c r="J636" s="15" t="s">
        <v>3021</v>
      </c>
      <c r="K636" s="6" t="str">
        <f>IFERROR(VLOOKUP(J636*1,ChangeLog!K:L,2,FALSE),"")</f>
        <v>Ovál s ostrými rohy</v>
      </c>
      <c r="L636" s="6" t="str">
        <f>IFERROR(VLOOKUP(K636,ChangeLog!L:N,3,FALSE),"")</f>
        <v>Velký koberec</v>
      </c>
      <c r="M636" s="6" t="s">
        <v>2007</v>
      </c>
      <c r="N636" s="6" t="s">
        <v>2914</v>
      </c>
      <c r="R636" s="6" t="s">
        <v>1899</v>
      </c>
      <c r="S636" s="6" t="s">
        <v>1944</v>
      </c>
      <c r="T636" s="6" t="s">
        <v>2762</v>
      </c>
      <c r="U636" s="6" t="s">
        <v>2696</v>
      </c>
      <c r="V636" s="6" t="s">
        <v>2808</v>
      </c>
      <c r="W636" s="6" t="s">
        <v>1944</v>
      </c>
    </row>
    <row r="637" spans="1:23" ht="60" customHeight="1" x14ac:dyDescent="0.3">
      <c r="A637" s="3" t="s">
        <v>948</v>
      </c>
      <c r="B637" s="4">
        <v>8594013157919</v>
      </c>
      <c r="C637" s="10" t="s">
        <v>2596</v>
      </c>
      <c r="D637" s="6" t="s">
        <v>2440</v>
      </c>
      <c r="E637" s="6" t="s">
        <v>1754</v>
      </c>
      <c r="F637" s="3" t="s">
        <v>1804</v>
      </c>
      <c r="G637" s="6" t="s">
        <v>1780</v>
      </c>
      <c r="H637" s="6" t="str">
        <f t="shared" si="9"/>
        <v>Bath mats - GRUND 2019 new</v>
      </c>
      <c r="J637" s="15" t="s">
        <v>3022</v>
      </c>
      <c r="K637" s="6" t="str">
        <f>IFERROR(VLOOKUP(J637*1,ChangeLog!K:L,2,FALSE),"")</f>
        <v>Víko</v>
      </c>
      <c r="L637" s="6" t="str">
        <f>IFERROR(VLOOKUP(K637,ChangeLog!L:N,3,FALSE),"")</f>
        <v>Na víko od WC</v>
      </c>
      <c r="M637" s="6" t="s">
        <v>2006</v>
      </c>
      <c r="N637" s="6" t="s">
        <v>2915</v>
      </c>
      <c r="R637" s="6" t="s">
        <v>1900</v>
      </c>
      <c r="S637" s="6" t="s">
        <v>1947</v>
      </c>
      <c r="T637" s="6" t="s">
        <v>2766</v>
      </c>
      <c r="U637" s="6" t="s">
        <v>2701</v>
      </c>
      <c r="V637" s="6" t="s">
        <v>2812</v>
      </c>
      <c r="W637" s="6" t="s">
        <v>1947</v>
      </c>
    </row>
    <row r="638" spans="1:23" ht="60" customHeight="1" x14ac:dyDescent="0.3">
      <c r="A638" s="3" t="s">
        <v>949</v>
      </c>
      <c r="B638" s="4">
        <v>8594013157926</v>
      </c>
      <c r="C638" s="10" t="s">
        <v>2596</v>
      </c>
      <c r="D638" s="6" t="s">
        <v>2066</v>
      </c>
      <c r="E638" s="6" t="s">
        <v>1754</v>
      </c>
      <c r="F638" s="3" t="s">
        <v>1804</v>
      </c>
      <c r="G638" s="6" t="s">
        <v>1780</v>
      </c>
      <c r="H638" s="6" t="str">
        <f t="shared" si="9"/>
        <v>Bath mats - GRUND 2019 new</v>
      </c>
      <c r="J638" s="15" t="s">
        <v>3023</v>
      </c>
      <c r="K638" s="6" t="str">
        <f>IFERROR(VLOOKUP(J638*1,ChangeLog!K:L,2,FALSE),"")</f>
        <v>WC s ostrými hranami</v>
      </c>
      <c r="L638" s="6" t="str">
        <f>IFERROR(VLOOKUP(K638,ChangeLog!L:N,3,FALSE),"")</f>
        <v>S výřezem pro WC</v>
      </c>
      <c r="M638" s="6" t="s">
        <v>2008</v>
      </c>
      <c r="N638" s="6" t="s">
        <v>2916</v>
      </c>
      <c r="R638" s="6" t="s">
        <v>1897</v>
      </c>
      <c r="S638" s="6" t="s">
        <v>1947</v>
      </c>
      <c r="T638" s="6" t="s">
        <v>2766</v>
      </c>
      <c r="U638" s="6" t="s">
        <v>2701</v>
      </c>
      <c r="V638" s="6" t="s">
        <v>2812</v>
      </c>
      <c r="W638" s="6" t="s">
        <v>1947</v>
      </c>
    </row>
    <row r="639" spans="1:23" ht="60" customHeight="1" x14ac:dyDescent="0.3">
      <c r="A639" s="3" t="s">
        <v>950</v>
      </c>
      <c r="B639" s="4">
        <v>8594013157933</v>
      </c>
      <c r="C639" s="10" t="s">
        <v>2596</v>
      </c>
      <c r="D639" s="6" t="s">
        <v>2253</v>
      </c>
      <c r="E639" s="6" t="s">
        <v>1754</v>
      </c>
      <c r="F639" s="3" t="s">
        <v>1804</v>
      </c>
      <c r="G639" s="6" t="s">
        <v>1780</v>
      </c>
      <c r="H639" s="6" t="str">
        <f t="shared" si="9"/>
        <v>Bath mats - GRUND 2019 new</v>
      </c>
      <c r="J639" s="15" t="s">
        <v>3020</v>
      </c>
      <c r="K639" s="6" t="str">
        <f>IFERROR(VLOOKUP(J639*1,ChangeLog!K:L,2,FALSE),"")</f>
        <v>Bidet s ostrými rohy</v>
      </c>
      <c r="L639" s="6" t="str">
        <f>IFERROR(VLOOKUP(K639,ChangeLog!L:N,3,FALSE),"")</f>
        <v>Malý koberec</v>
      </c>
      <c r="M639" s="6" t="s">
        <v>2010</v>
      </c>
      <c r="R639" s="6" t="s">
        <v>1897</v>
      </c>
      <c r="S639" s="6" t="s">
        <v>1947</v>
      </c>
      <c r="T639" s="6" t="s">
        <v>2766</v>
      </c>
      <c r="U639" s="6" t="s">
        <v>2701</v>
      </c>
      <c r="V639" s="6" t="s">
        <v>2812</v>
      </c>
      <c r="W639" s="6" t="s">
        <v>1947</v>
      </c>
    </row>
    <row r="640" spans="1:23" ht="60" customHeight="1" x14ac:dyDescent="0.3">
      <c r="A640" s="3" t="s">
        <v>951</v>
      </c>
      <c r="B640" s="4">
        <v>8594013157940</v>
      </c>
      <c r="C640" s="10" t="s">
        <v>2596</v>
      </c>
      <c r="D640" s="6" t="s">
        <v>1110</v>
      </c>
      <c r="E640" s="6" t="s">
        <v>1754</v>
      </c>
      <c r="F640" s="3" t="s">
        <v>1804</v>
      </c>
      <c r="G640" s="6" t="s">
        <v>1780</v>
      </c>
      <c r="H640" s="6" t="str">
        <f t="shared" si="9"/>
        <v>Bath mats - GRUND 2019 new</v>
      </c>
      <c r="J640" s="15" t="s">
        <v>3021</v>
      </c>
      <c r="K640" s="6" t="str">
        <f>IFERROR(VLOOKUP(J640*1,ChangeLog!K:L,2,FALSE),"")</f>
        <v>Ovál s ostrými rohy</v>
      </c>
      <c r="L640" s="6" t="str">
        <f>IFERROR(VLOOKUP(K640,ChangeLog!L:N,3,FALSE),"")</f>
        <v>Velký koberec</v>
      </c>
      <c r="M640" s="6" t="s">
        <v>2007</v>
      </c>
      <c r="N640" s="6" t="s">
        <v>2914</v>
      </c>
      <c r="R640" s="6" t="s">
        <v>1898</v>
      </c>
      <c r="S640" s="6" t="s">
        <v>1947</v>
      </c>
      <c r="T640" s="6" t="s">
        <v>2766</v>
      </c>
      <c r="U640" s="6" t="s">
        <v>2701</v>
      </c>
      <c r="V640" s="6" t="s">
        <v>2812</v>
      </c>
      <c r="W640" s="6" t="s">
        <v>1947</v>
      </c>
    </row>
    <row r="641" spans="1:23" ht="60" customHeight="1" x14ac:dyDescent="0.3">
      <c r="A641" s="3" t="s">
        <v>952</v>
      </c>
      <c r="B641" s="4">
        <v>8594013157957</v>
      </c>
      <c r="C641" s="10" t="s">
        <v>2596</v>
      </c>
      <c r="D641" s="6" t="s">
        <v>1111</v>
      </c>
      <c r="E641" s="6" t="s">
        <v>1754</v>
      </c>
      <c r="F641" s="3" t="s">
        <v>1804</v>
      </c>
      <c r="G641" s="6" t="s">
        <v>1780</v>
      </c>
      <c r="H641" s="6" t="str">
        <f t="shared" si="9"/>
        <v>Bath mats - GRUND 2019 new</v>
      </c>
      <c r="J641" s="15" t="s">
        <v>3021</v>
      </c>
      <c r="K641" s="6" t="str">
        <f>IFERROR(VLOOKUP(J641*1,ChangeLog!K:L,2,FALSE),"")</f>
        <v>Ovál s ostrými rohy</v>
      </c>
      <c r="L641" s="6" t="str">
        <f>IFERROR(VLOOKUP(K641,ChangeLog!L:N,3,FALSE),"")</f>
        <v>Velký koberec</v>
      </c>
      <c r="M641" s="6" t="s">
        <v>2007</v>
      </c>
      <c r="N641" s="6" t="s">
        <v>2914</v>
      </c>
      <c r="R641" s="6" t="s">
        <v>1899</v>
      </c>
      <c r="S641" s="6" t="s">
        <v>1947</v>
      </c>
      <c r="T641" s="6" t="s">
        <v>2766</v>
      </c>
      <c r="U641" s="6" t="s">
        <v>2701</v>
      </c>
      <c r="V641" s="6" t="s">
        <v>2812</v>
      </c>
      <c r="W641" s="6" t="s">
        <v>1947</v>
      </c>
    </row>
    <row r="642" spans="1:23" ht="60" customHeight="1" x14ac:dyDescent="0.3">
      <c r="A642" s="3" t="s">
        <v>943</v>
      </c>
      <c r="B642" s="4">
        <v>8594013157865</v>
      </c>
      <c r="C642" s="10" t="s">
        <v>2596</v>
      </c>
      <c r="D642" s="6" t="s">
        <v>2441</v>
      </c>
      <c r="E642" s="6" t="s">
        <v>1754</v>
      </c>
      <c r="F642" s="3" t="s">
        <v>1804</v>
      </c>
      <c r="G642" s="6" t="s">
        <v>1780</v>
      </c>
      <c r="H642" s="6" t="str">
        <f t="shared" ref="H642:H705" si="10">F642&amp;" - "&amp;G642</f>
        <v>Bath mats - GRUND 2019 new</v>
      </c>
      <c r="J642" s="15" t="s">
        <v>3022</v>
      </c>
      <c r="K642" s="6" t="str">
        <f>IFERROR(VLOOKUP(J642*1,ChangeLog!K:L,2,FALSE),"")</f>
        <v>Víko</v>
      </c>
      <c r="L642" s="6" t="str">
        <f>IFERROR(VLOOKUP(K642,ChangeLog!L:N,3,FALSE),"")</f>
        <v>Na víko od WC</v>
      </c>
      <c r="M642" s="6" t="s">
        <v>2006</v>
      </c>
      <c r="N642" s="6" t="s">
        <v>2915</v>
      </c>
      <c r="R642" s="6" t="s">
        <v>1900</v>
      </c>
      <c r="S642" s="6" t="s">
        <v>1967</v>
      </c>
      <c r="T642" s="6" t="s">
        <v>2688</v>
      </c>
      <c r="U642" s="6" t="s">
        <v>2688</v>
      </c>
      <c r="V642" s="6" t="s">
        <v>2800</v>
      </c>
      <c r="W642" s="6" t="s">
        <v>1967</v>
      </c>
    </row>
    <row r="643" spans="1:23" ht="60" customHeight="1" x14ac:dyDescent="0.3">
      <c r="A643" s="3" t="s">
        <v>944</v>
      </c>
      <c r="B643" s="4">
        <v>8594013157872</v>
      </c>
      <c r="C643" s="10" t="s">
        <v>2596</v>
      </c>
      <c r="D643" s="6" t="s">
        <v>2067</v>
      </c>
      <c r="E643" s="6" t="s">
        <v>1754</v>
      </c>
      <c r="F643" s="3" t="s">
        <v>1804</v>
      </c>
      <c r="G643" s="6" t="s">
        <v>1780</v>
      </c>
      <c r="H643" s="6" t="str">
        <f t="shared" si="10"/>
        <v>Bath mats - GRUND 2019 new</v>
      </c>
      <c r="J643" s="15" t="s">
        <v>3023</v>
      </c>
      <c r="K643" s="6" t="str">
        <f>IFERROR(VLOOKUP(J643*1,ChangeLog!K:L,2,FALSE),"")</f>
        <v>WC s ostrými hranami</v>
      </c>
      <c r="L643" s="6" t="str">
        <f>IFERROR(VLOOKUP(K643,ChangeLog!L:N,3,FALSE),"")</f>
        <v>S výřezem pro WC</v>
      </c>
      <c r="M643" s="6" t="s">
        <v>2008</v>
      </c>
      <c r="N643" s="6" t="s">
        <v>2916</v>
      </c>
      <c r="R643" s="6" t="s">
        <v>1897</v>
      </c>
      <c r="S643" s="6" t="s">
        <v>1967</v>
      </c>
      <c r="T643" s="6" t="s">
        <v>2688</v>
      </c>
      <c r="U643" s="6" t="s">
        <v>2688</v>
      </c>
      <c r="V643" s="6" t="s">
        <v>2800</v>
      </c>
      <c r="W643" s="6" t="s">
        <v>1967</v>
      </c>
    </row>
    <row r="644" spans="1:23" ht="60" customHeight="1" x14ac:dyDescent="0.3">
      <c r="A644" s="3" t="s">
        <v>945</v>
      </c>
      <c r="B644" s="4">
        <v>8594013157889</v>
      </c>
      <c r="C644" s="10" t="s">
        <v>2596</v>
      </c>
      <c r="D644" s="6" t="s">
        <v>2254</v>
      </c>
      <c r="E644" s="6" t="s">
        <v>1754</v>
      </c>
      <c r="F644" s="3" t="s">
        <v>1804</v>
      </c>
      <c r="G644" s="6" t="s">
        <v>1780</v>
      </c>
      <c r="H644" s="6" t="str">
        <f t="shared" si="10"/>
        <v>Bath mats - GRUND 2019 new</v>
      </c>
      <c r="J644" s="15" t="s">
        <v>3020</v>
      </c>
      <c r="K644" s="6" t="str">
        <f>IFERROR(VLOOKUP(J644*1,ChangeLog!K:L,2,FALSE),"")</f>
        <v>Bidet s ostrými rohy</v>
      </c>
      <c r="L644" s="6" t="str">
        <f>IFERROR(VLOOKUP(K644,ChangeLog!L:N,3,FALSE),"")</f>
        <v>Malý koberec</v>
      </c>
      <c r="M644" s="6" t="s">
        <v>2010</v>
      </c>
      <c r="R644" s="6" t="s">
        <v>1897</v>
      </c>
      <c r="S644" s="6" t="s">
        <v>1967</v>
      </c>
      <c r="T644" s="6" t="s">
        <v>2688</v>
      </c>
      <c r="U644" s="6" t="s">
        <v>2688</v>
      </c>
      <c r="V644" s="6" t="s">
        <v>2800</v>
      </c>
      <c r="W644" s="6" t="s">
        <v>1967</v>
      </c>
    </row>
    <row r="645" spans="1:23" ht="60" customHeight="1" x14ac:dyDescent="0.3">
      <c r="A645" s="3" t="s">
        <v>946</v>
      </c>
      <c r="B645" s="4">
        <v>8594013157896</v>
      </c>
      <c r="C645" s="10" t="s">
        <v>2596</v>
      </c>
      <c r="D645" s="6" t="s">
        <v>1108</v>
      </c>
      <c r="E645" s="6" t="s">
        <v>1754</v>
      </c>
      <c r="F645" s="3" t="s">
        <v>1804</v>
      </c>
      <c r="G645" s="6" t="s">
        <v>1780</v>
      </c>
      <c r="H645" s="6" t="str">
        <f t="shared" si="10"/>
        <v>Bath mats - GRUND 2019 new</v>
      </c>
      <c r="J645" s="15" t="s">
        <v>3021</v>
      </c>
      <c r="K645" s="6" t="str">
        <f>IFERROR(VLOOKUP(J645*1,ChangeLog!K:L,2,FALSE),"")</f>
        <v>Ovál s ostrými rohy</v>
      </c>
      <c r="L645" s="6" t="str">
        <f>IFERROR(VLOOKUP(K645,ChangeLog!L:N,3,FALSE),"")</f>
        <v>Velký koberec</v>
      </c>
      <c r="M645" s="6" t="s">
        <v>2007</v>
      </c>
      <c r="N645" s="6" t="s">
        <v>2914</v>
      </c>
      <c r="R645" s="6" t="s">
        <v>1898</v>
      </c>
      <c r="S645" s="6" t="s">
        <v>1967</v>
      </c>
      <c r="T645" s="6" t="s">
        <v>2688</v>
      </c>
      <c r="U645" s="6" t="s">
        <v>2688</v>
      </c>
      <c r="V645" s="6" t="s">
        <v>2800</v>
      </c>
      <c r="W645" s="6" t="s">
        <v>1967</v>
      </c>
    </row>
    <row r="646" spans="1:23" ht="60" customHeight="1" x14ac:dyDescent="0.3">
      <c r="A646" s="3" t="s">
        <v>947</v>
      </c>
      <c r="B646" s="4">
        <v>8594013157902</v>
      </c>
      <c r="C646" s="10" t="s">
        <v>2596</v>
      </c>
      <c r="D646" s="6" t="s">
        <v>1109</v>
      </c>
      <c r="E646" s="6" t="s">
        <v>1754</v>
      </c>
      <c r="F646" s="3" t="s">
        <v>1804</v>
      </c>
      <c r="G646" s="6" t="s">
        <v>1780</v>
      </c>
      <c r="H646" s="6" t="str">
        <f t="shared" si="10"/>
        <v>Bath mats - GRUND 2019 new</v>
      </c>
      <c r="J646" s="15" t="s">
        <v>3021</v>
      </c>
      <c r="K646" s="6" t="str">
        <f>IFERROR(VLOOKUP(J646*1,ChangeLog!K:L,2,FALSE),"")</f>
        <v>Ovál s ostrými rohy</v>
      </c>
      <c r="L646" s="6" t="str">
        <f>IFERROR(VLOOKUP(K646,ChangeLog!L:N,3,FALSE),"")</f>
        <v>Velký koberec</v>
      </c>
      <c r="M646" s="6" t="s">
        <v>2007</v>
      </c>
      <c r="N646" s="6" t="s">
        <v>2914</v>
      </c>
      <c r="R646" s="6" t="s">
        <v>1899</v>
      </c>
      <c r="S646" s="6" t="s">
        <v>1967</v>
      </c>
      <c r="T646" s="6" t="s">
        <v>2688</v>
      </c>
      <c r="U646" s="6" t="s">
        <v>2688</v>
      </c>
      <c r="V646" s="6" t="s">
        <v>2800</v>
      </c>
      <c r="W646" s="6" t="s">
        <v>1967</v>
      </c>
    </row>
    <row r="647" spans="1:23" ht="60" customHeight="1" x14ac:dyDescent="0.3">
      <c r="A647" s="3" t="s">
        <v>953</v>
      </c>
      <c r="B647" s="4">
        <v>8594013157964</v>
      </c>
      <c r="C647" s="10" t="s">
        <v>2596</v>
      </c>
      <c r="D647" s="6" t="s">
        <v>2442</v>
      </c>
      <c r="E647" s="6" t="s">
        <v>1754</v>
      </c>
      <c r="F647" s="3" t="s">
        <v>1804</v>
      </c>
      <c r="G647" s="6" t="s">
        <v>1780</v>
      </c>
      <c r="H647" s="6" t="str">
        <f t="shared" si="10"/>
        <v>Bath mats - GRUND 2019 new</v>
      </c>
      <c r="J647" s="15" t="s">
        <v>3022</v>
      </c>
      <c r="K647" s="6" t="str">
        <f>IFERROR(VLOOKUP(J647*1,ChangeLog!K:L,2,FALSE),"")</f>
        <v>Víko</v>
      </c>
      <c r="L647" s="6" t="str">
        <f>IFERROR(VLOOKUP(K647,ChangeLog!L:N,3,FALSE),"")</f>
        <v>Na víko od WC</v>
      </c>
      <c r="M647" s="6" t="s">
        <v>2006</v>
      </c>
      <c r="N647" s="6" t="s">
        <v>2915</v>
      </c>
      <c r="R647" s="6" t="s">
        <v>1900</v>
      </c>
      <c r="S647" s="6" t="s">
        <v>1938</v>
      </c>
      <c r="T647" s="6" t="s">
        <v>2759</v>
      </c>
      <c r="U647" s="6" t="s">
        <v>2691</v>
      </c>
      <c r="V647" s="6" t="s">
        <v>2802</v>
      </c>
      <c r="W647" s="6" t="s">
        <v>1938</v>
      </c>
    </row>
    <row r="648" spans="1:23" ht="60" customHeight="1" x14ac:dyDescent="0.3">
      <c r="A648" s="3" t="s">
        <v>954</v>
      </c>
      <c r="B648" s="4">
        <v>8594013157971</v>
      </c>
      <c r="C648" s="10" t="s">
        <v>2596</v>
      </c>
      <c r="D648" s="6" t="s">
        <v>2068</v>
      </c>
      <c r="E648" s="6" t="s">
        <v>1754</v>
      </c>
      <c r="F648" s="3" t="s">
        <v>1804</v>
      </c>
      <c r="G648" s="6" t="s">
        <v>1780</v>
      </c>
      <c r="H648" s="6" t="str">
        <f t="shared" si="10"/>
        <v>Bath mats - GRUND 2019 new</v>
      </c>
      <c r="J648" s="15" t="s">
        <v>3023</v>
      </c>
      <c r="K648" s="6" t="str">
        <f>IFERROR(VLOOKUP(J648*1,ChangeLog!K:L,2,FALSE),"")</f>
        <v>WC s ostrými hranami</v>
      </c>
      <c r="L648" s="6" t="str">
        <f>IFERROR(VLOOKUP(K648,ChangeLog!L:N,3,FALSE),"")</f>
        <v>S výřezem pro WC</v>
      </c>
      <c r="M648" s="6" t="s">
        <v>2008</v>
      </c>
      <c r="N648" s="6" t="s">
        <v>2916</v>
      </c>
      <c r="R648" s="6" t="s">
        <v>1897</v>
      </c>
      <c r="S648" s="6" t="s">
        <v>1938</v>
      </c>
      <c r="T648" s="6" t="s">
        <v>2759</v>
      </c>
      <c r="U648" s="6" t="s">
        <v>2691</v>
      </c>
      <c r="V648" s="6" t="s">
        <v>2802</v>
      </c>
      <c r="W648" s="6" t="s">
        <v>1938</v>
      </c>
    </row>
    <row r="649" spans="1:23" ht="60" customHeight="1" x14ac:dyDescent="0.3">
      <c r="A649" s="3" t="s">
        <v>955</v>
      </c>
      <c r="B649" s="4">
        <v>8594013157988</v>
      </c>
      <c r="C649" s="10" t="s">
        <v>2596</v>
      </c>
      <c r="D649" s="6" t="s">
        <v>2255</v>
      </c>
      <c r="E649" s="6" t="s">
        <v>1754</v>
      </c>
      <c r="F649" s="3" t="s">
        <v>1804</v>
      </c>
      <c r="G649" s="6" t="s">
        <v>1780</v>
      </c>
      <c r="H649" s="6" t="str">
        <f t="shared" si="10"/>
        <v>Bath mats - GRUND 2019 new</v>
      </c>
      <c r="J649" s="15" t="s">
        <v>3020</v>
      </c>
      <c r="K649" s="6" t="str">
        <f>IFERROR(VLOOKUP(J649*1,ChangeLog!K:L,2,FALSE),"")</f>
        <v>Bidet s ostrými rohy</v>
      </c>
      <c r="L649" s="6" t="str">
        <f>IFERROR(VLOOKUP(K649,ChangeLog!L:N,3,FALSE),"")</f>
        <v>Malý koberec</v>
      </c>
      <c r="M649" s="6" t="s">
        <v>2010</v>
      </c>
      <c r="R649" s="6" t="s">
        <v>1897</v>
      </c>
      <c r="S649" s="6" t="s">
        <v>1938</v>
      </c>
      <c r="T649" s="6" t="s">
        <v>2759</v>
      </c>
      <c r="U649" s="6" t="s">
        <v>2691</v>
      </c>
      <c r="V649" s="6" t="s">
        <v>2802</v>
      </c>
      <c r="W649" s="6" t="s">
        <v>1938</v>
      </c>
    </row>
    <row r="650" spans="1:23" ht="60" customHeight="1" x14ac:dyDescent="0.3">
      <c r="A650" s="3" t="s">
        <v>956</v>
      </c>
      <c r="B650" s="4">
        <v>8594013157995</v>
      </c>
      <c r="C650" s="10" t="s">
        <v>2596</v>
      </c>
      <c r="D650" s="6" t="s">
        <v>1112</v>
      </c>
      <c r="E650" s="6" t="s">
        <v>1754</v>
      </c>
      <c r="F650" s="3" t="s">
        <v>1804</v>
      </c>
      <c r="G650" s="6" t="s">
        <v>1780</v>
      </c>
      <c r="H650" s="6" t="str">
        <f t="shared" si="10"/>
        <v>Bath mats - GRUND 2019 new</v>
      </c>
      <c r="J650" s="15" t="s">
        <v>3021</v>
      </c>
      <c r="K650" s="6" t="str">
        <f>IFERROR(VLOOKUP(J650*1,ChangeLog!K:L,2,FALSE),"")</f>
        <v>Ovál s ostrými rohy</v>
      </c>
      <c r="L650" s="6" t="str">
        <f>IFERROR(VLOOKUP(K650,ChangeLog!L:N,3,FALSE),"")</f>
        <v>Velký koberec</v>
      </c>
      <c r="M650" s="6" t="s">
        <v>2007</v>
      </c>
      <c r="N650" s="6" t="s">
        <v>2914</v>
      </c>
      <c r="R650" s="6" t="s">
        <v>1898</v>
      </c>
      <c r="S650" s="6" t="s">
        <v>1938</v>
      </c>
      <c r="T650" s="6" t="s">
        <v>2759</v>
      </c>
      <c r="U650" s="6" t="s">
        <v>2691</v>
      </c>
      <c r="V650" s="6" t="s">
        <v>2802</v>
      </c>
      <c r="W650" s="6" t="s">
        <v>1938</v>
      </c>
    </row>
    <row r="651" spans="1:23" ht="60" customHeight="1" x14ac:dyDescent="0.3">
      <c r="A651" s="3" t="s">
        <v>957</v>
      </c>
      <c r="B651" s="4">
        <v>8594013158008</v>
      </c>
      <c r="C651" s="10" t="s">
        <v>2596</v>
      </c>
      <c r="D651" s="6" t="s">
        <v>1113</v>
      </c>
      <c r="E651" s="6" t="s">
        <v>1754</v>
      </c>
      <c r="F651" s="3" t="s">
        <v>1804</v>
      </c>
      <c r="G651" s="6" t="s">
        <v>1780</v>
      </c>
      <c r="H651" s="6" t="str">
        <f t="shared" si="10"/>
        <v>Bath mats - GRUND 2019 new</v>
      </c>
      <c r="J651" s="15" t="s">
        <v>3021</v>
      </c>
      <c r="K651" s="6" t="str">
        <f>IFERROR(VLOOKUP(J651*1,ChangeLog!K:L,2,FALSE),"")</f>
        <v>Ovál s ostrými rohy</v>
      </c>
      <c r="L651" s="6" t="str">
        <f>IFERROR(VLOOKUP(K651,ChangeLog!L:N,3,FALSE),"")</f>
        <v>Velký koberec</v>
      </c>
      <c r="M651" s="6" t="s">
        <v>2007</v>
      </c>
      <c r="N651" s="6" t="s">
        <v>2914</v>
      </c>
      <c r="R651" s="6" t="s">
        <v>1899</v>
      </c>
      <c r="S651" s="6" t="s">
        <v>1938</v>
      </c>
      <c r="T651" s="6" t="s">
        <v>2759</v>
      </c>
      <c r="U651" s="6" t="s">
        <v>2691</v>
      </c>
      <c r="V651" s="6" t="s">
        <v>2802</v>
      </c>
      <c r="W651" s="6" t="s">
        <v>1938</v>
      </c>
    </row>
    <row r="652" spans="1:23" ht="60" customHeight="1" x14ac:dyDescent="0.3">
      <c r="A652" s="3" t="s">
        <v>958</v>
      </c>
      <c r="B652" s="4">
        <v>8594013158015</v>
      </c>
      <c r="C652" s="10" t="s">
        <v>2596</v>
      </c>
      <c r="D652" s="6" t="s">
        <v>2443</v>
      </c>
      <c r="E652" s="6" t="s">
        <v>1754</v>
      </c>
      <c r="F652" s="3" t="s">
        <v>1804</v>
      </c>
      <c r="G652" s="6" t="s">
        <v>1780</v>
      </c>
      <c r="H652" s="6" t="str">
        <f t="shared" si="10"/>
        <v>Bath mats - GRUND 2019 new</v>
      </c>
      <c r="J652" s="15" t="s">
        <v>3022</v>
      </c>
      <c r="K652" s="6" t="str">
        <f>IFERROR(VLOOKUP(J652*1,ChangeLog!K:L,2,FALSE),"")</f>
        <v>Víko</v>
      </c>
      <c r="L652" s="6" t="str">
        <f>IFERROR(VLOOKUP(K652,ChangeLog!L:N,3,FALSE),"")</f>
        <v>Na víko od WC</v>
      </c>
      <c r="M652" s="6" t="s">
        <v>2006</v>
      </c>
      <c r="N652" s="6" t="s">
        <v>2915</v>
      </c>
      <c r="R652" s="6" t="s">
        <v>1900</v>
      </c>
      <c r="S652" s="6" t="s">
        <v>1954</v>
      </c>
      <c r="T652" s="6" t="s">
        <v>2931</v>
      </c>
      <c r="U652" s="6" t="s">
        <v>1962</v>
      </c>
      <c r="V652" s="6" t="s">
        <v>2819</v>
      </c>
      <c r="W652" s="6" t="s">
        <v>1954</v>
      </c>
    </row>
    <row r="653" spans="1:23" ht="60" customHeight="1" x14ac:dyDescent="0.3">
      <c r="A653" s="3" t="s">
        <v>959</v>
      </c>
      <c r="B653" s="4">
        <v>8594013158022</v>
      </c>
      <c r="C653" s="10" t="s">
        <v>2596</v>
      </c>
      <c r="D653" s="6" t="s">
        <v>2069</v>
      </c>
      <c r="E653" s="6" t="s">
        <v>1754</v>
      </c>
      <c r="F653" s="3" t="s">
        <v>1804</v>
      </c>
      <c r="G653" s="6" t="s">
        <v>1780</v>
      </c>
      <c r="H653" s="6" t="str">
        <f t="shared" si="10"/>
        <v>Bath mats - GRUND 2019 new</v>
      </c>
      <c r="J653" s="15" t="s">
        <v>3023</v>
      </c>
      <c r="K653" s="6" t="str">
        <f>IFERROR(VLOOKUP(J653*1,ChangeLog!K:L,2,FALSE),"")</f>
        <v>WC s ostrými hranami</v>
      </c>
      <c r="L653" s="6" t="str">
        <f>IFERROR(VLOOKUP(K653,ChangeLog!L:N,3,FALSE),"")</f>
        <v>S výřezem pro WC</v>
      </c>
      <c r="M653" s="6" t="s">
        <v>2008</v>
      </c>
      <c r="N653" s="6" t="s">
        <v>2916</v>
      </c>
      <c r="R653" s="6" t="s">
        <v>1897</v>
      </c>
      <c r="S653" s="6" t="s">
        <v>1954</v>
      </c>
      <c r="T653" s="6" t="s">
        <v>2931</v>
      </c>
      <c r="U653" s="6" t="s">
        <v>1962</v>
      </c>
      <c r="V653" s="6" t="s">
        <v>2819</v>
      </c>
      <c r="W653" s="6" t="s">
        <v>1954</v>
      </c>
    </row>
    <row r="654" spans="1:23" ht="60" customHeight="1" x14ac:dyDescent="0.3">
      <c r="A654" s="3" t="s">
        <v>960</v>
      </c>
      <c r="B654" s="4">
        <v>8594013158039</v>
      </c>
      <c r="C654" s="10" t="s">
        <v>2596</v>
      </c>
      <c r="D654" s="6" t="s">
        <v>2256</v>
      </c>
      <c r="E654" s="6" t="s">
        <v>1754</v>
      </c>
      <c r="F654" s="3" t="s">
        <v>1804</v>
      </c>
      <c r="G654" s="6" t="s">
        <v>1780</v>
      </c>
      <c r="H654" s="6" t="str">
        <f t="shared" si="10"/>
        <v>Bath mats - GRUND 2019 new</v>
      </c>
      <c r="J654" s="15" t="s">
        <v>3020</v>
      </c>
      <c r="K654" s="6" t="str">
        <f>IFERROR(VLOOKUP(J654*1,ChangeLog!K:L,2,FALSE),"")</f>
        <v>Bidet s ostrými rohy</v>
      </c>
      <c r="L654" s="6" t="str">
        <f>IFERROR(VLOOKUP(K654,ChangeLog!L:N,3,FALSE),"")</f>
        <v>Malý koberec</v>
      </c>
      <c r="M654" s="6" t="s">
        <v>2010</v>
      </c>
      <c r="R654" s="6" t="s">
        <v>1897</v>
      </c>
      <c r="S654" s="6" t="s">
        <v>1954</v>
      </c>
      <c r="T654" s="6" t="s">
        <v>2931</v>
      </c>
      <c r="U654" s="6" t="s">
        <v>1962</v>
      </c>
      <c r="V654" s="6" t="s">
        <v>2819</v>
      </c>
      <c r="W654" s="6" t="s">
        <v>1954</v>
      </c>
    </row>
    <row r="655" spans="1:23" ht="60" customHeight="1" x14ac:dyDescent="0.3">
      <c r="A655" s="3" t="s">
        <v>961</v>
      </c>
      <c r="B655" s="4">
        <v>8594013158046</v>
      </c>
      <c r="C655" s="10" t="s">
        <v>2596</v>
      </c>
      <c r="D655" s="6" t="s">
        <v>1114</v>
      </c>
      <c r="E655" s="6" t="s">
        <v>1754</v>
      </c>
      <c r="F655" s="3" t="s">
        <v>1804</v>
      </c>
      <c r="G655" s="6" t="s">
        <v>1780</v>
      </c>
      <c r="H655" s="6" t="str">
        <f t="shared" si="10"/>
        <v>Bath mats - GRUND 2019 new</v>
      </c>
      <c r="J655" s="15" t="s">
        <v>3021</v>
      </c>
      <c r="K655" s="6" t="str">
        <f>IFERROR(VLOOKUP(J655*1,ChangeLog!K:L,2,FALSE),"")</f>
        <v>Ovál s ostrými rohy</v>
      </c>
      <c r="L655" s="6" t="str">
        <f>IFERROR(VLOOKUP(K655,ChangeLog!L:N,3,FALSE),"")</f>
        <v>Velký koberec</v>
      </c>
      <c r="M655" s="6" t="s">
        <v>2007</v>
      </c>
      <c r="N655" s="6" t="s">
        <v>2914</v>
      </c>
      <c r="R655" s="6" t="s">
        <v>1898</v>
      </c>
      <c r="S655" s="6" t="s">
        <v>1954</v>
      </c>
      <c r="T655" s="6" t="s">
        <v>2931</v>
      </c>
      <c r="U655" s="6" t="s">
        <v>1962</v>
      </c>
      <c r="V655" s="6" t="s">
        <v>2819</v>
      </c>
      <c r="W655" s="6" t="s">
        <v>1954</v>
      </c>
    </row>
    <row r="656" spans="1:23" ht="60" customHeight="1" x14ac:dyDescent="0.3">
      <c r="A656" s="3" t="s">
        <v>962</v>
      </c>
      <c r="B656" s="4">
        <v>8594013158053</v>
      </c>
      <c r="C656" s="10" t="s">
        <v>2596</v>
      </c>
      <c r="D656" s="6" t="s">
        <v>1115</v>
      </c>
      <c r="E656" s="6" t="s">
        <v>1754</v>
      </c>
      <c r="F656" s="3" t="s">
        <v>1804</v>
      </c>
      <c r="G656" s="6" t="s">
        <v>1780</v>
      </c>
      <c r="H656" s="6" t="str">
        <f t="shared" si="10"/>
        <v>Bath mats - GRUND 2019 new</v>
      </c>
      <c r="J656" s="15" t="s">
        <v>3021</v>
      </c>
      <c r="K656" s="6" t="str">
        <f>IFERROR(VLOOKUP(J656*1,ChangeLog!K:L,2,FALSE),"")</f>
        <v>Ovál s ostrými rohy</v>
      </c>
      <c r="L656" s="6" t="str">
        <f>IFERROR(VLOOKUP(K656,ChangeLog!L:N,3,FALSE),"")</f>
        <v>Velký koberec</v>
      </c>
      <c r="M656" s="6" t="s">
        <v>2007</v>
      </c>
      <c r="N656" s="6" t="s">
        <v>2914</v>
      </c>
      <c r="R656" s="6" t="s">
        <v>1899</v>
      </c>
      <c r="S656" s="6" t="s">
        <v>1954</v>
      </c>
      <c r="T656" s="6" t="s">
        <v>2931</v>
      </c>
      <c r="U656" s="6" t="s">
        <v>1962</v>
      </c>
      <c r="V656" s="6" t="s">
        <v>2819</v>
      </c>
      <c r="W656" s="6" t="s">
        <v>1954</v>
      </c>
    </row>
    <row r="657" spans="1:23" ht="60" customHeight="1" x14ac:dyDescent="0.3">
      <c r="A657" s="3" t="s">
        <v>963</v>
      </c>
      <c r="B657" s="4">
        <v>8594013158060</v>
      </c>
      <c r="C657" s="10" t="s">
        <v>2596</v>
      </c>
      <c r="D657" s="6" t="s">
        <v>2444</v>
      </c>
      <c r="E657" s="6" t="s">
        <v>1754</v>
      </c>
      <c r="F657" s="3" t="s">
        <v>1804</v>
      </c>
      <c r="G657" s="6" t="s">
        <v>1780</v>
      </c>
      <c r="H657" s="6" t="str">
        <f t="shared" si="10"/>
        <v>Bath mats - GRUND 2019 new</v>
      </c>
      <c r="J657" s="15" t="s">
        <v>3022</v>
      </c>
      <c r="K657" s="6" t="str">
        <f>IFERROR(VLOOKUP(J657*1,ChangeLog!K:L,2,FALSE),"")</f>
        <v>Víko</v>
      </c>
      <c r="L657" s="6" t="str">
        <f>IFERROR(VLOOKUP(K657,ChangeLog!L:N,3,FALSE),"")</f>
        <v>Na víko od WC</v>
      </c>
      <c r="M657" s="6" t="s">
        <v>2006</v>
      </c>
      <c r="N657" s="6" t="s">
        <v>2915</v>
      </c>
      <c r="R657" s="6" t="s">
        <v>1900</v>
      </c>
      <c r="S657" s="6" t="s">
        <v>1936</v>
      </c>
      <c r="T657" s="6" t="s">
        <v>2757</v>
      </c>
      <c r="U657" s="6" t="s">
        <v>2689</v>
      </c>
      <c r="V657" s="6" t="s">
        <v>2689</v>
      </c>
      <c r="W657" s="6" t="s">
        <v>1936</v>
      </c>
    </row>
    <row r="658" spans="1:23" ht="60" customHeight="1" x14ac:dyDescent="0.3">
      <c r="A658" s="3" t="s">
        <v>964</v>
      </c>
      <c r="B658" s="4">
        <v>8594013158077</v>
      </c>
      <c r="C658" s="10" t="s">
        <v>2596</v>
      </c>
      <c r="D658" s="6" t="s">
        <v>2070</v>
      </c>
      <c r="E658" s="6" t="s">
        <v>1754</v>
      </c>
      <c r="F658" s="3" t="s">
        <v>1804</v>
      </c>
      <c r="G658" s="6" t="s">
        <v>1780</v>
      </c>
      <c r="H658" s="6" t="str">
        <f t="shared" si="10"/>
        <v>Bath mats - GRUND 2019 new</v>
      </c>
      <c r="J658" s="15" t="s">
        <v>3023</v>
      </c>
      <c r="K658" s="6" t="str">
        <f>IFERROR(VLOOKUP(J658*1,ChangeLog!K:L,2,FALSE),"")</f>
        <v>WC s ostrými hranami</v>
      </c>
      <c r="L658" s="6" t="str">
        <f>IFERROR(VLOOKUP(K658,ChangeLog!L:N,3,FALSE),"")</f>
        <v>S výřezem pro WC</v>
      </c>
      <c r="M658" s="6" t="s">
        <v>2008</v>
      </c>
      <c r="N658" s="6" t="s">
        <v>2916</v>
      </c>
      <c r="R658" s="6" t="s">
        <v>1897</v>
      </c>
      <c r="S658" s="6" t="s">
        <v>1936</v>
      </c>
      <c r="T658" s="6" t="s">
        <v>2757</v>
      </c>
      <c r="U658" s="6" t="s">
        <v>2689</v>
      </c>
      <c r="V658" s="6" t="s">
        <v>2689</v>
      </c>
      <c r="W658" s="6" t="s">
        <v>1936</v>
      </c>
    </row>
    <row r="659" spans="1:23" ht="60" customHeight="1" x14ac:dyDescent="0.3">
      <c r="A659" s="3" t="s">
        <v>965</v>
      </c>
      <c r="B659" s="4">
        <v>8594013158084</v>
      </c>
      <c r="C659" s="10" t="s">
        <v>2596</v>
      </c>
      <c r="D659" s="6" t="s">
        <v>2257</v>
      </c>
      <c r="E659" s="6" t="s">
        <v>1754</v>
      </c>
      <c r="F659" s="3" t="s">
        <v>1804</v>
      </c>
      <c r="G659" s="6" t="s">
        <v>1780</v>
      </c>
      <c r="H659" s="6" t="str">
        <f t="shared" si="10"/>
        <v>Bath mats - GRUND 2019 new</v>
      </c>
      <c r="J659" s="15" t="s">
        <v>3020</v>
      </c>
      <c r="K659" s="6" t="str">
        <f>IFERROR(VLOOKUP(J659*1,ChangeLog!K:L,2,FALSE),"")</f>
        <v>Bidet s ostrými rohy</v>
      </c>
      <c r="L659" s="6" t="str">
        <f>IFERROR(VLOOKUP(K659,ChangeLog!L:N,3,FALSE),"")</f>
        <v>Malý koberec</v>
      </c>
      <c r="M659" s="6" t="s">
        <v>2010</v>
      </c>
      <c r="R659" s="6" t="s">
        <v>1897</v>
      </c>
      <c r="S659" s="6" t="s">
        <v>1936</v>
      </c>
      <c r="T659" s="6" t="s">
        <v>2757</v>
      </c>
      <c r="U659" s="6" t="s">
        <v>2689</v>
      </c>
      <c r="V659" s="6" t="s">
        <v>2689</v>
      </c>
      <c r="W659" s="6" t="s">
        <v>1936</v>
      </c>
    </row>
    <row r="660" spans="1:23" ht="60" customHeight="1" x14ac:dyDescent="0.3">
      <c r="A660" s="3" t="s">
        <v>966</v>
      </c>
      <c r="B660" s="4">
        <v>8594013158091</v>
      </c>
      <c r="C660" s="10" t="s">
        <v>2596</v>
      </c>
      <c r="D660" s="6" t="s">
        <v>1116</v>
      </c>
      <c r="E660" s="6" t="s">
        <v>1754</v>
      </c>
      <c r="F660" s="3" t="s">
        <v>1804</v>
      </c>
      <c r="G660" s="6" t="s">
        <v>1780</v>
      </c>
      <c r="H660" s="6" t="str">
        <f t="shared" si="10"/>
        <v>Bath mats - GRUND 2019 new</v>
      </c>
      <c r="J660" s="15" t="s">
        <v>3021</v>
      </c>
      <c r="K660" s="6" t="str">
        <f>IFERROR(VLOOKUP(J660*1,ChangeLog!K:L,2,FALSE),"")</f>
        <v>Ovál s ostrými rohy</v>
      </c>
      <c r="L660" s="6" t="str">
        <f>IFERROR(VLOOKUP(K660,ChangeLog!L:N,3,FALSE),"")</f>
        <v>Velký koberec</v>
      </c>
      <c r="M660" s="6" t="s">
        <v>2007</v>
      </c>
      <c r="N660" s="6" t="s">
        <v>2914</v>
      </c>
      <c r="R660" s="6" t="s">
        <v>1898</v>
      </c>
      <c r="S660" s="6" t="s">
        <v>1936</v>
      </c>
      <c r="T660" s="6" t="s">
        <v>2757</v>
      </c>
      <c r="U660" s="6" t="s">
        <v>2689</v>
      </c>
      <c r="V660" s="6" t="s">
        <v>2689</v>
      </c>
      <c r="W660" s="6" t="s">
        <v>1936</v>
      </c>
    </row>
    <row r="661" spans="1:23" ht="60" customHeight="1" x14ac:dyDescent="0.3">
      <c r="A661" s="3" t="s">
        <v>967</v>
      </c>
      <c r="B661" s="4">
        <v>8594013158107</v>
      </c>
      <c r="C661" s="10" t="s">
        <v>2596</v>
      </c>
      <c r="D661" s="6" t="s">
        <v>1117</v>
      </c>
      <c r="E661" s="6" t="s">
        <v>1754</v>
      </c>
      <c r="F661" s="3" t="s">
        <v>1804</v>
      </c>
      <c r="G661" s="6" t="s">
        <v>1780</v>
      </c>
      <c r="H661" s="6" t="str">
        <f t="shared" si="10"/>
        <v>Bath mats - GRUND 2019 new</v>
      </c>
      <c r="J661" s="15" t="s">
        <v>3021</v>
      </c>
      <c r="K661" s="6" t="str">
        <f>IFERROR(VLOOKUP(J661*1,ChangeLog!K:L,2,FALSE),"")</f>
        <v>Ovál s ostrými rohy</v>
      </c>
      <c r="L661" s="6" t="str">
        <f>IFERROR(VLOOKUP(K661,ChangeLog!L:N,3,FALSE),"")</f>
        <v>Velký koberec</v>
      </c>
      <c r="M661" s="6" t="s">
        <v>2007</v>
      </c>
      <c r="N661" s="6" t="s">
        <v>2914</v>
      </c>
      <c r="R661" s="6" t="s">
        <v>1899</v>
      </c>
      <c r="S661" s="6" t="s">
        <v>1936</v>
      </c>
      <c r="T661" s="6" t="s">
        <v>2757</v>
      </c>
      <c r="U661" s="6" t="s">
        <v>2689</v>
      </c>
      <c r="V661" s="6" t="s">
        <v>2689</v>
      </c>
      <c r="W661" s="6" t="s">
        <v>1936</v>
      </c>
    </row>
    <row r="662" spans="1:23" ht="60" customHeight="1" x14ac:dyDescent="0.3">
      <c r="A662" s="3" t="s">
        <v>785</v>
      </c>
      <c r="B662" s="4">
        <v>8594013155861</v>
      </c>
      <c r="C662" s="10" t="s">
        <v>2597</v>
      </c>
      <c r="D662" s="6" t="s">
        <v>2532</v>
      </c>
      <c r="E662" s="6" t="s">
        <v>695</v>
      </c>
      <c r="F662" s="3" t="s">
        <v>1805</v>
      </c>
      <c r="G662" s="6" t="s">
        <v>1780</v>
      </c>
      <c r="H662" s="6" t="str">
        <f t="shared" si="10"/>
        <v>Mandalas - GRUND 2019 new</v>
      </c>
      <c r="J662" s="15" t="s">
        <v>3027</v>
      </c>
      <c r="K662" s="6" t="str">
        <f>IFERROR(VLOOKUP(J662*1,ChangeLog!K:L,2,FALSE),"")</f>
        <v>Kruh</v>
      </c>
      <c r="L662" s="6" t="str">
        <f>IFERROR(VLOOKUP(K662,ChangeLog!L:N,3,FALSE),"")</f>
        <v>Kruh</v>
      </c>
      <c r="M662" s="6" t="s">
        <v>2497</v>
      </c>
      <c r="R662" s="6" t="s">
        <v>1931</v>
      </c>
      <c r="S662" s="6" t="s">
        <v>1952</v>
      </c>
      <c r="T662" s="6" t="s">
        <v>2771</v>
      </c>
      <c r="U662" s="6" t="s">
        <v>2706</v>
      </c>
      <c r="V662" s="6" t="s">
        <v>2817</v>
      </c>
      <c r="W662" s="6" t="s">
        <v>2868</v>
      </c>
    </row>
    <row r="663" spans="1:23" ht="60" customHeight="1" x14ac:dyDescent="0.3">
      <c r="A663" s="3" t="s">
        <v>786</v>
      </c>
      <c r="B663" s="4">
        <v>8594013155878</v>
      </c>
      <c r="C663" s="10" t="s">
        <v>2597</v>
      </c>
      <c r="D663" s="6" t="s">
        <v>2533</v>
      </c>
      <c r="E663" s="6" t="s">
        <v>695</v>
      </c>
      <c r="F663" s="3" t="s">
        <v>1805</v>
      </c>
      <c r="G663" s="6" t="s">
        <v>1780</v>
      </c>
      <c r="H663" s="6" t="str">
        <f t="shared" si="10"/>
        <v>Mandalas - GRUND 2019 new</v>
      </c>
      <c r="J663" s="15" t="s">
        <v>3027</v>
      </c>
      <c r="K663" s="6" t="str">
        <f>IFERROR(VLOOKUP(J663*1,ChangeLog!K:L,2,FALSE),"")</f>
        <v>Kruh</v>
      </c>
      <c r="L663" s="6" t="str">
        <f>IFERROR(VLOOKUP(K663,ChangeLog!L:N,3,FALSE),"")</f>
        <v>Kruh</v>
      </c>
      <c r="M663" s="6" t="s">
        <v>2497</v>
      </c>
      <c r="R663" s="6" t="s">
        <v>2111</v>
      </c>
      <c r="S663" s="6" t="s">
        <v>1952</v>
      </c>
      <c r="T663" s="6" t="s">
        <v>2771</v>
      </c>
      <c r="U663" s="6" t="s">
        <v>2706</v>
      </c>
      <c r="V663" s="6" t="s">
        <v>2817</v>
      </c>
      <c r="W663" s="6" t="s">
        <v>2868</v>
      </c>
    </row>
    <row r="664" spans="1:23" ht="60" customHeight="1" x14ac:dyDescent="0.3">
      <c r="A664" s="3" t="s">
        <v>781</v>
      </c>
      <c r="B664" s="4">
        <v>8594013155823</v>
      </c>
      <c r="C664" s="10" t="s">
        <v>2598</v>
      </c>
      <c r="D664" s="6" t="s">
        <v>2534</v>
      </c>
      <c r="E664" s="6" t="s">
        <v>695</v>
      </c>
      <c r="F664" s="3" t="s">
        <v>1805</v>
      </c>
      <c r="G664" s="6" t="s">
        <v>1780</v>
      </c>
      <c r="H664" s="6" t="str">
        <f t="shared" si="10"/>
        <v>Mandalas - GRUND 2019 new</v>
      </c>
      <c r="J664" s="15" t="s">
        <v>3027</v>
      </c>
      <c r="K664" s="6" t="str">
        <f>IFERROR(VLOOKUP(J664*1,ChangeLog!K:L,2,FALSE),"")</f>
        <v>Kruh</v>
      </c>
      <c r="L664" s="6" t="str">
        <f>IFERROR(VLOOKUP(K664,ChangeLog!L:N,3,FALSE),"")</f>
        <v>Kruh</v>
      </c>
      <c r="M664" s="6" t="s">
        <v>2497</v>
      </c>
      <c r="R664" s="6" t="s">
        <v>1931</v>
      </c>
      <c r="S664" s="6" t="s">
        <v>1952</v>
      </c>
      <c r="T664" s="6" t="s">
        <v>2771</v>
      </c>
      <c r="U664" s="6" t="s">
        <v>2706</v>
      </c>
      <c r="V664" s="6" t="s">
        <v>2817</v>
      </c>
      <c r="W664" s="6" t="s">
        <v>2868</v>
      </c>
    </row>
    <row r="665" spans="1:23" ht="60" customHeight="1" x14ac:dyDescent="0.3">
      <c r="A665" s="3" t="s">
        <v>782</v>
      </c>
      <c r="B665" s="4">
        <v>8594013155830</v>
      </c>
      <c r="C665" s="10" t="s">
        <v>2598</v>
      </c>
      <c r="D665" s="6" t="s">
        <v>2535</v>
      </c>
      <c r="E665" s="6" t="s">
        <v>695</v>
      </c>
      <c r="F665" s="3" t="s">
        <v>1805</v>
      </c>
      <c r="G665" s="6" t="s">
        <v>1780</v>
      </c>
      <c r="H665" s="6" t="str">
        <f t="shared" si="10"/>
        <v>Mandalas - GRUND 2019 new</v>
      </c>
      <c r="J665" s="15" t="s">
        <v>3027</v>
      </c>
      <c r="K665" s="6" t="str">
        <f>IFERROR(VLOOKUP(J665*1,ChangeLog!K:L,2,FALSE),"")</f>
        <v>Kruh</v>
      </c>
      <c r="L665" s="6" t="str">
        <f>IFERROR(VLOOKUP(K665,ChangeLog!L:N,3,FALSE),"")</f>
        <v>Kruh</v>
      </c>
      <c r="M665" s="6" t="s">
        <v>2497</v>
      </c>
      <c r="R665" s="6" t="s">
        <v>2111</v>
      </c>
      <c r="S665" s="6" t="s">
        <v>1952</v>
      </c>
      <c r="T665" s="6" t="s">
        <v>2771</v>
      </c>
      <c r="U665" s="6" t="s">
        <v>2706</v>
      </c>
      <c r="V665" s="6" t="s">
        <v>2817</v>
      </c>
      <c r="W665" s="6" t="s">
        <v>2868</v>
      </c>
    </row>
    <row r="666" spans="1:23" ht="60" customHeight="1" x14ac:dyDescent="0.3">
      <c r="A666" s="3" t="s">
        <v>306</v>
      </c>
      <c r="B666" s="4">
        <v>8590507316619</v>
      </c>
      <c r="C666" s="10" t="s">
        <v>2599</v>
      </c>
      <c r="D666" s="6" t="s">
        <v>2258</v>
      </c>
      <c r="E666" s="6" t="s">
        <v>1754</v>
      </c>
      <c r="F666" s="3" t="s">
        <v>1804</v>
      </c>
      <c r="G666" s="6" t="s">
        <v>455</v>
      </c>
      <c r="H666" s="6" t="str">
        <f t="shared" si="10"/>
        <v>Bath mats - GRUND 2019</v>
      </c>
      <c r="J666" s="15" t="s">
        <v>3020</v>
      </c>
      <c r="K666" s="6" t="str">
        <f>IFERROR(VLOOKUP(J666*1,ChangeLog!K:L,2,FALSE),"")</f>
        <v>Bidet s ostrými rohy</v>
      </c>
      <c r="L666" s="6" t="str">
        <f>IFERROR(VLOOKUP(K666,ChangeLog!L:N,3,FALSE),"")</f>
        <v>Malý koberec</v>
      </c>
      <c r="M666" s="6" t="s">
        <v>2010</v>
      </c>
      <c r="R666" s="6" t="s">
        <v>1897</v>
      </c>
      <c r="S666" s="6" t="s">
        <v>1977</v>
      </c>
      <c r="T666" s="6" t="s">
        <v>2730</v>
      </c>
      <c r="U666" s="6" t="s">
        <v>2730</v>
      </c>
      <c r="V666" s="6" t="s">
        <v>2840</v>
      </c>
      <c r="W666" s="6" t="s">
        <v>2883</v>
      </c>
    </row>
    <row r="667" spans="1:23" ht="60" customHeight="1" x14ac:dyDescent="0.3">
      <c r="A667" s="3" t="s">
        <v>307</v>
      </c>
      <c r="B667" s="4">
        <v>8590507316596</v>
      </c>
      <c r="C667" s="10" t="s">
        <v>2599</v>
      </c>
      <c r="D667" s="6" t="s">
        <v>607</v>
      </c>
      <c r="E667" s="6" t="s">
        <v>1754</v>
      </c>
      <c r="F667" s="3" t="s">
        <v>1804</v>
      </c>
      <c r="G667" s="6" t="s">
        <v>455</v>
      </c>
      <c r="H667" s="6" t="str">
        <f t="shared" si="10"/>
        <v>Bath mats - GRUND 2019</v>
      </c>
      <c r="J667" s="15" t="s">
        <v>3021</v>
      </c>
      <c r="K667" s="6" t="str">
        <f>IFERROR(VLOOKUP(J667*1,ChangeLog!K:L,2,FALSE),"")</f>
        <v>Ovál s ostrými rohy</v>
      </c>
      <c r="L667" s="6" t="str">
        <f>IFERROR(VLOOKUP(K667,ChangeLog!L:N,3,FALSE),"")</f>
        <v>Velký koberec</v>
      </c>
      <c r="M667" s="6" t="s">
        <v>2007</v>
      </c>
      <c r="R667" s="6" t="s">
        <v>1912</v>
      </c>
      <c r="S667" s="6" t="s">
        <v>1977</v>
      </c>
      <c r="T667" s="6" t="s">
        <v>2730</v>
      </c>
      <c r="U667" s="6" t="s">
        <v>2730</v>
      </c>
      <c r="V667" s="6" t="s">
        <v>2840</v>
      </c>
      <c r="W667" s="6" t="s">
        <v>2883</v>
      </c>
    </row>
    <row r="668" spans="1:23" ht="60" customHeight="1" x14ac:dyDescent="0.3">
      <c r="A668" s="3" t="s">
        <v>308</v>
      </c>
      <c r="B668" s="4">
        <v>8590507316602</v>
      </c>
      <c r="C668" s="10" t="s">
        <v>2599</v>
      </c>
      <c r="D668" s="6" t="s">
        <v>608</v>
      </c>
      <c r="E668" s="6" t="s">
        <v>1754</v>
      </c>
      <c r="F668" s="3" t="s">
        <v>1804</v>
      </c>
      <c r="G668" s="6" t="s">
        <v>455</v>
      </c>
      <c r="H668" s="6" t="str">
        <f t="shared" si="10"/>
        <v>Bath mats - GRUND 2019</v>
      </c>
      <c r="J668" s="15" t="s">
        <v>3021</v>
      </c>
      <c r="K668" s="6" t="str">
        <f>IFERROR(VLOOKUP(J668*1,ChangeLog!K:L,2,FALSE),"")</f>
        <v>Ovál s ostrými rohy</v>
      </c>
      <c r="L668" s="6" t="str">
        <f>IFERROR(VLOOKUP(K668,ChangeLog!L:N,3,FALSE),"")</f>
        <v>Velký koberec</v>
      </c>
      <c r="M668" s="6" t="s">
        <v>2007</v>
      </c>
      <c r="R668" s="6" t="s">
        <v>1915</v>
      </c>
      <c r="S668" s="6" t="s">
        <v>1977</v>
      </c>
      <c r="T668" s="6" t="s">
        <v>2730</v>
      </c>
      <c r="U668" s="6" t="s">
        <v>2730</v>
      </c>
      <c r="V668" s="6" t="s">
        <v>2840</v>
      </c>
      <c r="W668" s="6" t="s">
        <v>2883</v>
      </c>
    </row>
    <row r="669" spans="1:23" ht="60" customHeight="1" x14ac:dyDescent="0.3">
      <c r="A669" s="3" t="s">
        <v>968</v>
      </c>
      <c r="B669" s="4">
        <v>8594013157308</v>
      </c>
      <c r="C669" s="10" t="s">
        <v>2599</v>
      </c>
      <c r="D669" s="6" t="s">
        <v>2259</v>
      </c>
      <c r="E669" s="6" t="s">
        <v>1754</v>
      </c>
      <c r="F669" s="3" t="s">
        <v>1804</v>
      </c>
      <c r="G669" s="6" t="s">
        <v>1780</v>
      </c>
      <c r="H669" s="6" t="str">
        <f t="shared" si="10"/>
        <v>Bath mats - GRUND 2019 new</v>
      </c>
      <c r="J669" s="15" t="s">
        <v>3020</v>
      </c>
      <c r="K669" s="6" t="str">
        <f>IFERROR(VLOOKUP(J669*1,ChangeLog!K:L,2,FALSE),"")</f>
        <v>Bidet s ostrými rohy</v>
      </c>
      <c r="L669" s="6" t="str">
        <f>IFERROR(VLOOKUP(K669,ChangeLog!L:N,3,FALSE),"")</f>
        <v>Malý koberec</v>
      </c>
      <c r="M669" s="6" t="s">
        <v>2010</v>
      </c>
      <c r="R669" s="6" t="s">
        <v>1897</v>
      </c>
      <c r="S669" s="6" t="s">
        <v>1972</v>
      </c>
      <c r="T669" s="6" t="s">
        <v>2790</v>
      </c>
      <c r="U669" s="6" t="s">
        <v>2725</v>
      </c>
      <c r="V669" s="6" t="s">
        <v>2835</v>
      </c>
      <c r="W669" s="6" t="s">
        <v>2880</v>
      </c>
    </row>
    <row r="670" spans="1:23" ht="60" customHeight="1" x14ac:dyDescent="0.3">
      <c r="A670" s="3" t="s">
        <v>969</v>
      </c>
      <c r="B670" s="4">
        <v>8594013157315</v>
      </c>
      <c r="C670" s="10" t="s">
        <v>2599</v>
      </c>
      <c r="D670" s="6" t="s">
        <v>1118</v>
      </c>
      <c r="E670" s="6" t="s">
        <v>1754</v>
      </c>
      <c r="F670" s="3" t="s">
        <v>1804</v>
      </c>
      <c r="G670" s="6" t="s">
        <v>1780</v>
      </c>
      <c r="H670" s="6" t="str">
        <f t="shared" si="10"/>
        <v>Bath mats - GRUND 2019 new</v>
      </c>
      <c r="J670" s="15" t="s">
        <v>3021</v>
      </c>
      <c r="K670" s="6" t="str">
        <f>IFERROR(VLOOKUP(J670*1,ChangeLog!K:L,2,FALSE),"")</f>
        <v>Ovál s ostrými rohy</v>
      </c>
      <c r="L670" s="6" t="str">
        <f>IFERROR(VLOOKUP(K670,ChangeLog!L:N,3,FALSE),"")</f>
        <v>Velký koberec</v>
      </c>
      <c r="M670" s="6" t="s">
        <v>2007</v>
      </c>
      <c r="N670" s="6" t="s">
        <v>2914</v>
      </c>
      <c r="R670" s="6" t="s">
        <v>1912</v>
      </c>
      <c r="S670" s="6" t="s">
        <v>1972</v>
      </c>
      <c r="T670" s="6" t="s">
        <v>2790</v>
      </c>
      <c r="U670" s="6" t="s">
        <v>2725</v>
      </c>
      <c r="V670" s="6" t="s">
        <v>2835</v>
      </c>
      <c r="W670" s="6" t="s">
        <v>2880</v>
      </c>
    </row>
    <row r="671" spans="1:23" ht="60" customHeight="1" x14ac:dyDescent="0.3">
      <c r="A671" s="3" t="s">
        <v>970</v>
      </c>
      <c r="B671" s="4">
        <v>8594013157322</v>
      </c>
      <c r="C671" s="10" t="s">
        <v>2599</v>
      </c>
      <c r="D671" s="6" t="s">
        <v>1119</v>
      </c>
      <c r="E671" s="6" t="s">
        <v>1754</v>
      </c>
      <c r="F671" s="3" t="s">
        <v>1804</v>
      </c>
      <c r="G671" s="6" t="s">
        <v>1780</v>
      </c>
      <c r="H671" s="6" t="str">
        <f t="shared" si="10"/>
        <v>Bath mats - GRUND 2019 new</v>
      </c>
      <c r="J671" s="15" t="s">
        <v>3021</v>
      </c>
      <c r="K671" s="6" t="str">
        <f>IFERROR(VLOOKUP(J671*1,ChangeLog!K:L,2,FALSE),"")</f>
        <v>Ovál s ostrými rohy</v>
      </c>
      <c r="L671" s="6" t="str">
        <f>IFERROR(VLOOKUP(K671,ChangeLog!L:N,3,FALSE),"")</f>
        <v>Velký koberec</v>
      </c>
      <c r="M671" s="6" t="s">
        <v>2007</v>
      </c>
      <c r="N671" s="6" t="s">
        <v>2914</v>
      </c>
      <c r="R671" s="6" t="s">
        <v>1915</v>
      </c>
      <c r="S671" s="6" t="s">
        <v>1972</v>
      </c>
      <c r="T671" s="6" t="s">
        <v>2790</v>
      </c>
      <c r="U671" s="6" t="s">
        <v>2725</v>
      </c>
      <c r="V671" s="6" t="s">
        <v>2835</v>
      </c>
      <c r="W671" s="6" t="s">
        <v>2880</v>
      </c>
    </row>
    <row r="672" spans="1:23" ht="60" customHeight="1" x14ac:dyDescent="0.3">
      <c r="A672" s="16" t="s">
        <v>1860</v>
      </c>
      <c r="B672" s="4">
        <v>8594013161367</v>
      </c>
      <c r="C672" s="10" t="s">
        <v>2600</v>
      </c>
      <c r="D672" s="6" t="s">
        <v>3036</v>
      </c>
      <c r="E672" s="6" t="s">
        <v>1754</v>
      </c>
      <c r="F672" s="3" t="s">
        <v>1804</v>
      </c>
      <c r="G672" s="6" t="s">
        <v>1881</v>
      </c>
      <c r="H672" s="6" t="str">
        <f t="shared" si="10"/>
        <v>Bath mats - Grund 2019 new</v>
      </c>
      <c r="J672" s="15" t="s">
        <v>3020</v>
      </c>
      <c r="K672" s="6" t="str">
        <f>IFERROR(VLOOKUP(J672*1,ChangeLog!K:L,2,FALSE),"")</f>
        <v>Bidet s ostrými rohy</v>
      </c>
      <c r="L672" s="6" t="str">
        <f>IFERROR(VLOOKUP(K672,ChangeLog!L:N,3,FALSE),"")</f>
        <v>Malý koberec</v>
      </c>
      <c r="M672" s="7" t="s">
        <v>2010</v>
      </c>
      <c r="N672" s="6" t="s">
        <v>2914</v>
      </c>
      <c r="R672" s="6" t="s">
        <v>1897</v>
      </c>
      <c r="S672" s="6" t="s">
        <v>1934</v>
      </c>
      <c r="T672" s="6" t="s">
        <v>2756</v>
      </c>
      <c r="U672" s="6" t="s">
        <v>2687</v>
      </c>
      <c r="V672" s="6" t="s">
        <v>2799</v>
      </c>
      <c r="W672" s="6" t="s">
        <v>1934</v>
      </c>
    </row>
    <row r="673" spans="1:23" ht="60" customHeight="1" x14ac:dyDescent="0.3">
      <c r="A673" s="3" t="s">
        <v>1861</v>
      </c>
      <c r="B673" s="4">
        <v>8594013161374</v>
      </c>
      <c r="C673" s="10" t="s">
        <v>2600</v>
      </c>
      <c r="D673" s="6" t="s">
        <v>2376</v>
      </c>
      <c r="E673" s="6" t="s">
        <v>1754</v>
      </c>
      <c r="F673" s="3" t="s">
        <v>1804</v>
      </c>
      <c r="G673" s="6" t="s">
        <v>1881</v>
      </c>
      <c r="H673" s="6" t="str">
        <f t="shared" si="10"/>
        <v>Bath mats - Grund 2019 new</v>
      </c>
      <c r="J673" s="15" t="s">
        <v>3021</v>
      </c>
      <c r="K673" s="6" t="str">
        <f>IFERROR(VLOOKUP(J673*1,ChangeLog!K:L,2,FALSE),"")</f>
        <v>Ovál s ostrými rohy</v>
      </c>
      <c r="L673" s="6" t="str">
        <f>IFERROR(VLOOKUP(K673,ChangeLog!L:N,3,FALSE),"")</f>
        <v>Velký koberec</v>
      </c>
      <c r="M673" s="6" t="s">
        <v>2007</v>
      </c>
      <c r="N673" s="6" t="s">
        <v>2914</v>
      </c>
      <c r="R673" s="6" t="s">
        <v>1898</v>
      </c>
      <c r="S673" s="6" t="s">
        <v>1934</v>
      </c>
      <c r="T673" s="6" t="s">
        <v>2756</v>
      </c>
      <c r="U673" s="6" t="s">
        <v>2687</v>
      </c>
      <c r="V673" s="6" t="s">
        <v>2799</v>
      </c>
      <c r="W673" s="6" t="s">
        <v>1934</v>
      </c>
    </row>
    <row r="674" spans="1:23" ht="60" customHeight="1" x14ac:dyDescent="0.3">
      <c r="A674" s="3" t="s">
        <v>1862</v>
      </c>
      <c r="B674" s="4">
        <v>8594013161381</v>
      </c>
      <c r="C674" s="10" t="s">
        <v>2600</v>
      </c>
      <c r="D674" s="6" t="s">
        <v>2377</v>
      </c>
      <c r="E674" s="6" t="s">
        <v>1754</v>
      </c>
      <c r="F674" s="3" t="s">
        <v>1804</v>
      </c>
      <c r="G674" s="6" t="s">
        <v>1881</v>
      </c>
      <c r="H674" s="6" t="str">
        <f t="shared" si="10"/>
        <v>Bath mats - Grund 2019 new</v>
      </c>
      <c r="J674" s="15" t="s">
        <v>3021</v>
      </c>
      <c r="K674" s="6" t="str">
        <f>IFERROR(VLOOKUP(J674*1,ChangeLog!K:L,2,FALSE),"")</f>
        <v>Ovál s ostrými rohy</v>
      </c>
      <c r="L674" s="6" t="str">
        <f>IFERROR(VLOOKUP(K674,ChangeLog!L:N,3,FALSE),"")</f>
        <v>Velký koberec</v>
      </c>
      <c r="M674" s="6" t="s">
        <v>2007</v>
      </c>
      <c r="N674" s="6" t="s">
        <v>2914</v>
      </c>
      <c r="R674" s="6" t="s">
        <v>1899</v>
      </c>
      <c r="S674" s="6" t="s">
        <v>1934</v>
      </c>
      <c r="T674" s="6" t="s">
        <v>2756</v>
      </c>
      <c r="U674" s="6" t="s">
        <v>2687</v>
      </c>
      <c r="V674" s="6" t="s">
        <v>2799</v>
      </c>
      <c r="W674" s="6" t="s">
        <v>1934</v>
      </c>
    </row>
    <row r="675" spans="1:23" ht="60" customHeight="1" x14ac:dyDescent="0.3">
      <c r="A675" s="3" t="s">
        <v>312</v>
      </c>
      <c r="B675" s="4">
        <v>8590507316565</v>
      </c>
      <c r="C675" s="10" t="s">
        <v>2600</v>
      </c>
      <c r="D675" s="6" t="s">
        <v>2260</v>
      </c>
      <c r="E675" s="6" t="s">
        <v>1754</v>
      </c>
      <c r="F675" s="3" t="s">
        <v>1804</v>
      </c>
      <c r="G675" s="6" t="s">
        <v>455</v>
      </c>
      <c r="H675" s="6" t="str">
        <f t="shared" si="10"/>
        <v>Bath mats - GRUND 2019</v>
      </c>
      <c r="J675" s="15" t="s">
        <v>3020</v>
      </c>
      <c r="K675" s="6" t="str">
        <f>IFERROR(VLOOKUP(J675*1,ChangeLog!K:L,2,FALSE),"")</f>
        <v>Bidet s ostrými rohy</v>
      </c>
      <c r="L675" s="6" t="str">
        <f>IFERROR(VLOOKUP(K675,ChangeLog!L:N,3,FALSE),"")</f>
        <v>Malý koberec</v>
      </c>
      <c r="M675" s="6" t="s">
        <v>2010</v>
      </c>
      <c r="R675" s="6" t="s">
        <v>1897</v>
      </c>
      <c r="S675" s="6" t="s">
        <v>1947</v>
      </c>
      <c r="T675" s="6" t="s">
        <v>2766</v>
      </c>
      <c r="U675" s="6" t="s">
        <v>2701</v>
      </c>
      <c r="V675" s="6" t="s">
        <v>2812</v>
      </c>
      <c r="W675" s="6" t="s">
        <v>1947</v>
      </c>
    </row>
    <row r="676" spans="1:23" ht="60" customHeight="1" x14ac:dyDescent="0.3">
      <c r="A676" s="3" t="s">
        <v>313</v>
      </c>
      <c r="B676" s="4">
        <v>8590507316473</v>
      </c>
      <c r="C676" s="10" t="s">
        <v>2600</v>
      </c>
      <c r="D676" s="6" t="s">
        <v>611</v>
      </c>
      <c r="E676" s="6" t="s">
        <v>1754</v>
      </c>
      <c r="F676" s="3" t="s">
        <v>1804</v>
      </c>
      <c r="G676" s="6" t="s">
        <v>455</v>
      </c>
      <c r="H676" s="6" t="str">
        <f t="shared" si="10"/>
        <v>Bath mats - GRUND 2019</v>
      </c>
      <c r="J676" s="15" t="s">
        <v>3021</v>
      </c>
      <c r="K676" s="6" t="str">
        <f>IFERROR(VLOOKUP(J676*1,ChangeLog!K:L,2,FALSE),"")</f>
        <v>Ovál s ostrými rohy</v>
      </c>
      <c r="L676" s="6" t="str">
        <f>IFERROR(VLOOKUP(K676,ChangeLog!L:N,3,FALSE),"")</f>
        <v>Velký koberec</v>
      </c>
      <c r="M676" s="6" t="s">
        <v>2007</v>
      </c>
      <c r="R676" s="6" t="s">
        <v>1898</v>
      </c>
      <c r="S676" s="6" t="s">
        <v>1947</v>
      </c>
      <c r="T676" s="6" t="s">
        <v>2766</v>
      </c>
      <c r="U676" s="6" t="s">
        <v>2701</v>
      </c>
      <c r="V676" s="6" t="s">
        <v>2812</v>
      </c>
      <c r="W676" s="6" t="s">
        <v>1947</v>
      </c>
    </row>
    <row r="677" spans="1:23" ht="60" customHeight="1" x14ac:dyDescent="0.3">
      <c r="A677" s="3" t="s">
        <v>314</v>
      </c>
      <c r="B677" s="4">
        <v>8590507316510</v>
      </c>
      <c r="C677" s="10" t="s">
        <v>2600</v>
      </c>
      <c r="D677" s="6" t="s">
        <v>612</v>
      </c>
      <c r="E677" s="6" t="s">
        <v>1754</v>
      </c>
      <c r="F677" s="3" t="s">
        <v>1804</v>
      </c>
      <c r="G677" s="6" t="s">
        <v>455</v>
      </c>
      <c r="H677" s="6" t="str">
        <f t="shared" si="10"/>
        <v>Bath mats - GRUND 2019</v>
      </c>
      <c r="J677" s="15" t="s">
        <v>3021</v>
      </c>
      <c r="K677" s="6" t="str">
        <f>IFERROR(VLOOKUP(J677*1,ChangeLog!K:L,2,FALSE),"")</f>
        <v>Ovál s ostrými rohy</v>
      </c>
      <c r="L677" s="6" t="str">
        <f>IFERROR(VLOOKUP(K677,ChangeLog!L:N,3,FALSE),"")</f>
        <v>Velký koberec</v>
      </c>
      <c r="M677" s="6" t="s">
        <v>2007</v>
      </c>
      <c r="R677" s="6" t="s">
        <v>1899</v>
      </c>
      <c r="S677" s="6" t="s">
        <v>1947</v>
      </c>
      <c r="T677" s="6" t="s">
        <v>2766</v>
      </c>
      <c r="U677" s="6" t="s">
        <v>2701</v>
      </c>
      <c r="V677" s="6" t="s">
        <v>2812</v>
      </c>
      <c r="W677" s="6" t="s">
        <v>1947</v>
      </c>
    </row>
    <row r="678" spans="1:23" ht="60" customHeight="1" x14ac:dyDescent="0.3">
      <c r="A678" s="3" t="s">
        <v>309</v>
      </c>
      <c r="B678" s="4">
        <v>8590507316589</v>
      </c>
      <c r="C678" s="10" t="s">
        <v>2600</v>
      </c>
      <c r="D678" s="6" t="s">
        <v>2261</v>
      </c>
      <c r="E678" s="6" t="s">
        <v>1754</v>
      </c>
      <c r="F678" s="3" t="s">
        <v>1804</v>
      </c>
      <c r="G678" s="6" t="s">
        <v>455</v>
      </c>
      <c r="H678" s="6" t="str">
        <f t="shared" si="10"/>
        <v>Bath mats - GRUND 2019</v>
      </c>
      <c r="J678" s="15" t="s">
        <v>3020</v>
      </c>
      <c r="K678" s="6" t="str">
        <f>IFERROR(VLOOKUP(J678*1,ChangeLog!K:L,2,FALSE),"")</f>
        <v>Bidet s ostrými rohy</v>
      </c>
      <c r="L678" s="6" t="str">
        <f>IFERROR(VLOOKUP(K678,ChangeLog!L:N,3,FALSE),"")</f>
        <v>Malý koberec</v>
      </c>
      <c r="M678" s="6" t="s">
        <v>2010</v>
      </c>
      <c r="R678" s="6" t="s">
        <v>1897</v>
      </c>
      <c r="S678" s="6" t="s">
        <v>1955</v>
      </c>
      <c r="T678" s="6" t="s">
        <v>2709</v>
      </c>
      <c r="U678" s="6" t="s">
        <v>2709</v>
      </c>
      <c r="V678" s="6" t="s">
        <v>2821</v>
      </c>
      <c r="W678" s="6" t="s">
        <v>1955</v>
      </c>
    </row>
    <row r="679" spans="1:23" ht="60" customHeight="1" x14ac:dyDescent="0.3">
      <c r="A679" s="3" t="s">
        <v>310</v>
      </c>
      <c r="B679" s="4">
        <v>8590507316497</v>
      </c>
      <c r="C679" s="10" t="s">
        <v>2600</v>
      </c>
      <c r="D679" s="6" t="s">
        <v>609</v>
      </c>
      <c r="E679" s="6" t="s">
        <v>1754</v>
      </c>
      <c r="F679" s="3" t="s">
        <v>1804</v>
      </c>
      <c r="G679" s="6" t="s">
        <v>455</v>
      </c>
      <c r="H679" s="6" t="str">
        <f t="shared" si="10"/>
        <v>Bath mats - GRUND 2019</v>
      </c>
      <c r="J679" s="15" t="s">
        <v>3021</v>
      </c>
      <c r="K679" s="6" t="str">
        <f>IFERROR(VLOOKUP(J679*1,ChangeLog!K:L,2,FALSE),"")</f>
        <v>Ovál s ostrými rohy</v>
      </c>
      <c r="L679" s="6" t="str">
        <f>IFERROR(VLOOKUP(K679,ChangeLog!L:N,3,FALSE),"")</f>
        <v>Velký koberec</v>
      </c>
      <c r="M679" s="6" t="s">
        <v>2007</v>
      </c>
      <c r="R679" s="6" t="s">
        <v>1898</v>
      </c>
      <c r="S679" s="6" t="s">
        <v>1955</v>
      </c>
      <c r="T679" s="6" t="s">
        <v>2709</v>
      </c>
      <c r="U679" s="6" t="s">
        <v>2709</v>
      </c>
      <c r="V679" s="6" t="s">
        <v>2821</v>
      </c>
      <c r="W679" s="6" t="s">
        <v>1955</v>
      </c>
    </row>
    <row r="680" spans="1:23" ht="60" customHeight="1" x14ac:dyDescent="0.3">
      <c r="A680" s="3" t="s">
        <v>311</v>
      </c>
      <c r="B680" s="4">
        <v>8590507316541</v>
      </c>
      <c r="C680" s="10" t="s">
        <v>2600</v>
      </c>
      <c r="D680" s="6" t="s">
        <v>610</v>
      </c>
      <c r="E680" s="6" t="s">
        <v>1754</v>
      </c>
      <c r="F680" s="3" t="s">
        <v>1804</v>
      </c>
      <c r="G680" s="6" t="s">
        <v>455</v>
      </c>
      <c r="H680" s="6" t="str">
        <f t="shared" si="10"/>
        <v>Bath mats - GRUND 2019</v>
      </c>
      <c r="J680" s="15" t="s">
        <v>3021</v>
      </c>
      <c r="K680" s="6" t="str">
        <f>IFERROR(VLOOKUP(J680*1,ChangeLog!K:L,2,FALSE),"")</f>
        <v>Ovál s ostrými rohy</v>
      </c>
      <c r="L680" s="6" t="str">
        <f>IFERROR(VLOOKUP(K680,ChangeLog!L:N,3,FALSE),"")</f>
        <v>Velký koberec</v>
      </c>
      <c r="M680" s="6" t="s">
        <v>2007</v>
      </c>
      <c r="R680" s="6" t="s">
        <v>1899</v>
      </c>
      <c r="S680" s="6" t="s">
        <v>1955</v>
      </c>
      <c r="T680" s="6" t="s">
        <v>2709</v>
      </c>
      <c r="U680" s="6" t="s">
        <v>2709</v>
      </c>
      <c r="V680" s="6" t="s">
        <v>2821</v>
      </c>
      <c r="W680" s="6" t="s">
        <v>1955</v>
      </c>
    </row>
    <row r="681" spans="1:23" ht="60" customHeight="1" x14ac:dyDescent="0.3">
      <c r="A681" s="16" t="s">
        <v>1863</v>
      </c>
      <c r="B681" s="4">
        <v>8594013160971</v>
      </c>
      <c r="C681" s="10" t="s">
        <v>2601</v>
      </c>
      <c r="D681" s="6" t="s">
        <v>3037</v>
      </c>
      <c r="E681" s="6" t="s">
        <v>1754</v>
      </c>
      <c r="F681" s="3" t="s">
        <v>1804</v>
      </c>
      <c r="G681" s="6" t="s">
        <v>1881</v>
      </c>
      <c r="H681" s="6" t="str">
        <f t="shared" si="10"/>
        <v>Bath mats - Grund 2019 new</v>
      </c>
      <c r="J681" s="15" t="s">
        <v>3020</v>
      </c>
      <c r="K681" s="6" t="str">
        <f>IFERROR(VLOOKUP(J681*1,ChangeLog!K:L,2,FALSE),"")</f>
        <v>Bidet s ostrými rohy</v>
      </c>
      <c r="L681" s="6" t="str">
        <f>IFERROR(VLOOKUP(K681,ChangeLog!L:N,3,FALSE),"")</f>
        <v>Malý koberec</v>
      </c>
      <c r="M681" s="7" t="s">
        <v>2010</v>
      </c>
      <c r="N681" s="6" t="s">
        <v>2914</v>
      </c>
      <c r="R681" s="6" t="s">
        <v>1897</v>
      </c>
      <c r="S681" s="6" t="s">
        <v>1936</v>
      </c>
      <c r="T681" s="6" t="s">
        <v>2757</v>
      </c>
      <c r="U681" s="6" t="s">
        <v>2689</v>
      </c>
      <c r="V681" s="6" t="s">
        <v>2689</v>
      </c>
      <c r="W681" s="6" t="s">
        <v>1936</v>
      </c>
    </row>
    <row r="682" spans="1:23" ht="60" customHeight="1" x14ac:dyDescent="0.3">
      <c r="A682" s="3" t="s">
        <v>1864</v>
      </c>
      <c r="B682" s="4">
        <v>8594013160988</v>
      </c>
      <c r="C682" s="10" t="s">
        <v>2601</v>
      </c>
      <c r="D682" s="6" t="s">
        <v>2378</v>
      </c>
      <c r="E682" s="6" t="s">
        <v>1754</v>
      </c>
      <c r="F682" s="3" t="s">
        <v>1804</v>
      </c>
      <c r="G682" s="6" t="s">
        <v>1881</v>
      </c>
      <c r="H682" s="6" t="str">
        <f t="shared" si="10"/>
        <v>Bath mats - Grund 2019 new</v>
      </c>
      <c r="J682" s="15" t="s">
        <v>3021</v>
      </c>
      <c r="K682" s="6" t="str">
        <f>IFERROR(VLOOKUP(J682*1,ChangeLog!K:L,2,FALSE),"")</f>
        <v>Ovál s ostrými rohy</v>
      </c>
      <c r="L682" s="6" t="str">
        <f>IFERROR(VLOOKUP(K682,ChangeLog!L:N,3,FALSE),"")</f>
        <v>Velký koberec</v>
      </c>
      <c r="M682" s="6" t="s">
        <v>2007</v>
      </c>
      <c r="N682" s="6" t="s">
        <v>2914</v>
      </c>
      <c r="R682" s="6" t="s">
        <v>1898</v>
      </c>
      <c r="S682" s="6" t="s">
        <v>1936</v>
      </c>
      <c r="T682" s="6" t="s">
        <v>2757</v>
      </c>
      <c r="U682" s="6" t="s">
        <v>2689</v>
      </c>
      <c r="V682" s="6" t="s">
        <v>2689</v>
      </c>
      <c r="W682" s="6" t="s">
        <v>1936</v>
      </c>
    </row>
    <row r="683" spans="1:23" ht="60" customHeight="1" x14ac:dyDescent="0.3">
      <c r="A683" s="3" t="s">
        <v>1865</v>
      </c>
      <c r="B683" s="4">
        <v>8594013160995</v>
      </c>
      <c r="C683" s="10" t="s">
        <v>2601</v>
      </c>
      <c r="D683" s="6" t="s">
        <v>2379</v>
      </c>
      <c r="E683" s="6" t="s">
        <v>1754</v>
      </c>
      <c r="F683" s="3" t="s">
        <v>1804</v>
      </c>
      <c r="G683" s="6" t="s">
        <v>1881</v>
      </c>
      <c r="H683" s="6" t="str">
        <f t="shared" si="10"/>
        <v>Bath mats - Grund 2019 new</v>
      </c>
      <c r="J683" s="15" t="s">
        <v>3021</v>
      </c>
      <c r="K683" s="6" t="str">
        <f>IFERROR(VLOOKUP(J683*1,ChangeLog!K:L,2,FALSE),"")</f>
        <v>Ovál s ostrými rohy</v>
      </c>
      <c r="L683" s="6" t="str">
        <f>IFERROR(VLOOKUP(K683,ChangeLog!L:N,3,FALSE),"")</f>
        <v>Velký koberec</v>
      </c>
      <c r="M683" s="6" t="s">
        <v>2007</v>
      </c>
      <c r="N683" s="6" t="s">
        <v>2914</v>
      </c>
      <c r="R683" s="6" t="s">
        <v>1899</v>
      </c>
      <c r="S683" s="6" t="s">
        <v>1936</v>
      </c>
      <c r="T683" s="6" t="s">
        <v>2757</v>
      </c>
      <c r="U683" s="6" t="s">
        <v>2689</v>
      </c>
      <c r="V683" s="6" t="s">
        <v>2689</v>
      </c>
      <c r="W683" s="6" t="s">
        <v>1936</v>
      </c>
    </row>
    <row r="684" spans="1:23" ht="60" customHeight="1" x14ac:dyDescent="0.3">
      <c r="A684" s="16" t="s">
        <v>1866</v>
      </c>
      <c r="B684" s="4">
        <v>8594013161008</v>
      </c>
      <c r="C684" s="10" t="s">
        <v>2601</v>
      </c>
      <c r="D684" s="6" t="s">
        <v>3038</v>
      </c>
      <c r="E684" s="6" t="s">
        <v>1754</v>
      </c>
      <c r="F684" s="3" t="s">
        <v>1804</v>
      </c>
      <c r="G684" s="6" t="s">
        <v>1881</v>
      </c>
      <c r="H684" s="6" t="str">
        <f t="shared" si="10"/>
        <v>Bath mats - Grund 2019 new</v>
      </c>
      <c r="J684" s="15" t="s">
        <v>3020</v>
      </c>
      <c r="K684" s="6" t="str">
        <f>IFERROR(VLOOKUP(J684*1,ChangeLog!K:L,2,FALSE),"")</f>
        <v>Bidet s ostrými rohy</v>
      </c>
      <c r="L684" s="6" t="str">
        <f>IFERROR(VLOOKUP(K684,ChangeLog!L:N,3,FALSE),"")</f>
        <v>Malý koberec</v>
      </c>
      <c r="M684" s="7" t="s">
        <v>2010</v>
      </c>
      <c r="N684" s="6" t="s">
        <v>2914</v>
      </c>
      <c r="R684" s="6" t="s">
        <v>1897</v>
      </c>
      <c r="S684" s="6" t="s">
        <v>1938</v>
      </c>
      <c r="T684" s="6" t="s">
        <v>2759</v>
      </c>
      <c r="U684" s="6" t="s">
        <v>2691</v>
      </c>
      <c r="V684" s="6" t="s">
        <v>2802</v>
      </c>
      <c r="W684" s="6" t="s">
        <v>1938</v>
      </c>
    </row>
    <row r="685" spans="1:23" ht="60" customHeight="1" x14ac:dyDescent="0.3">
      <c r="A685" s="3" t="s">
        <v>1867</v>
      </c>
      <c r="B685" s="4">
        <v>8594013161015</v>
      </c>
      <c r="C685" s="10" t="s">
        <v>2601</v>
      </c>
      <c r="D685" s="6" t="s">
        <v>2380</v>
      </c>
      <c r="E685" s="6" t="s">
        <v>1754</v>
      </c>
      <c r="F685" s="3" t="s">
        <v>1804</v>
      </c>
      <c r="G685" s="6" t="s">
        <v>1881</v>
      </c>
      <c r="H685" s="6" t="str">
        <f t="shared" si="10"/>
        <v>Bath mats - Grund 2019 new</v>
      </c>
      <c r="J685" s="15" t="s">
        <v>3021</v>
      </c>
      <c r="K685" s="6" t="str">
        <f>IFERROR(VLOOKUP(J685*1,ChangeLog!K:L,2,FALSE),"")</f>
        <v>Ovál s ostrými rohy</v>
      </c>
      <c r="L685" s="6" t="str">
        <f>IFERROR(VLOOKUP(K685,ChangeLog!L:N,3,FALSE),"")</f>
        <v>Velký koberec</v>
      </c>
      <c r="M685" s="6" t="s">
        <v>2007</v>
      </c>
      <c r="N685" s="6" t="s">
        <v>2914</v>
      </c>
      <c r="R685" s="6" t="s">
        <v>1898</v>
      </c>
      <c r="S685" s="6" t="s">
        <v>1938</v>
      </c>
      <c r="T685" s="6" t="s">
        <v>2759</v>
      </c>
      <c r="U685" s="6" t="s">
        <v>2691</v>
      </c>
      <c r="V685" s="6" t="s">
        <v>2802</v>
      </c>
      <c r="W685" s="6" t="s">
        <v>1938</v>
      </c>
    </row>
    <row r="686" spans="1:23" ht="60" customHeight="1" x14ac:dyDescent="0.3">
      <c r="A686" s="3" t="s">
        <v>1868</v>
      </c>
      <c r="B686" s="4">
        <v>8594013161022</v>
      </c>
      <c r="C686" s="10" t="s">
        <v>2601</v>
      </c>
      <c r="D686" s="6" t="s">
        <v>2381</v>
      </c>
      <c r="E686" s="6" t="s">
        <v>1754</v>
      </c>
      <c r="F686" s="3" t="s">
        <v>1804</v>
      </c>
      <c r="G686" s="6" t="s">
        <v>1881</v>
      </c>
      <c r="H686" s="6" t="str">
        <f t="shared" si="10"/>
        <v>Bath mats - Grund 2019 new</v>
      </c>
      <c r="J686" s="15" t="s">
        <v>3021</v>
      </c>
      <c r="K686" s="6" t="str">
        <f>IFERROR(VLOOKUP(J686*1,ChangeLog!K:L,2,FALSE),"")</f>
        <v>Ovál s ostrými rohy</v>
      </c>
      <c r="L686" s="6" t="str">
        <f>IFERROR(VLOOKUP(K686,ChangeLog!L:N,3,FALSE),"")</f>
        <v>Velký koberec</v>
      </c>
      <c r="M686" s="6" t="s">
        <v>2007</v>
      </c>
      <c r="N686" s="6" t="s">
        <v>2914</v>
      </c>
      <c r="R686" s="6" t="s">
        <v>1899</v>
      </c>
      <c r="S686" s="6" t="s">
        <v>1938</v>
      </c>
      <c r="T686" s="6" t="s">
        <v>2759</v>
      </c>
      <c r="U686" s="6" t="s">
        <v>2691</v>
      </c>
      <c r="V686" s="6" t="s">
        <v>2802</v>
      </c>
      <c r="W686" s="6" t="s">
        <v>1938</v>
      </c>
    </row>
    <row r="687" spans="1:23" ht="60" customHeight="1" x14ac:dyDescent="0.3">
      <c r="A687" s="16" t="s">
        <v>1869</v>
      </c>
      <c r="B687" s="4">
        <v>8594013161039</v>
      </c>
      <c r="C687" s="10" t="s">
        <v>2601</v>
      </c>
      <c r="D687" s="6" t="s">
        <v>3039</v>
      </c>
      <c r="E687" s="6" t="s">
        <v>1754</v>
      </c>
      <c r="F687" s="3" t="s">
        <v>1804</v>
      </c>
      <c r="G687" s="6" t="s">
        <v>1881</v>
      </c>
      <c r="H687" s="6" t="str">
        <f t="shared" si="10"/>
        <v>Bath mats - Grund 2019 new</v>
      </c>
      <c r="J687" s="15" t="s">
        <v>3020</v>
      </c>
      <c r="K687" s="6" t="str">
        <f>IFERROR(VLOOKUP(J687*1,ChangeLog!K:L,2,FALSE),"")</f>
        <v>Bidet s ostrými rohy</v>
      </c>
      <c r="L687" s="6" t="str">
        <f>IFERROR(VLOOKUP(K687,ChangeLog!L:N,3,FALSE),"")</f>
        <v>Malý koberec</v>
      </c>
      <c r="M687" s="7" t="s">
        <v>2010</v>
      </c>
      <c r="N687" s="6" t="s">
        <v>2914</v>
      </c>
      <c r="R687" s="6" t="s">
        <v>1897</v>
      </c>
      <c r="S687" s="6" t="s">
        <v>1895</v>
      </c>
      <c r="T687" s="6" t="s">
        <v>2769</v>
      </c>
      <c r="U687" s="6" t="s">
        <v>2712</v>
      </c>
      <c r="V687" s="6" t="s">
        <v>2824</v>
      </c>
      <c r="W687" s="6" t="s">
        <v>1895</v>
      </c>
    </row>
    <row r="688" spans="1:23" ht="60" customHeight="1" x14ac:dyDescent="0.3">
      <c r="A688" s="3" t="s">
        <v>1870</v>
      </c>
      <c r="B688" s="4">
        <v>8594013161046</v>
      </c>
      <c r="C688" s="10" t="s">
        <v>2601</v>
      </c>
      <c r="D688" s="6" t="s">
        <v>2382</v>
      </c>
      <c r="E688" s="6" t="s">
        <v>1754</v>
      </c>
      <c r="F688" s="3" t="s">
        <v>1804</v>
      </c>
      <c r="G688" s="6" t="s">
        <v>1881</v>
      </c>
      <c r="H688" s="6" t="str">
        <f t="shared" si="10"/>
        <v>Bath mats - Grund 2019 new</v>
      </c>
      <c r="J688" s="15" t="s">
        <v>3021</v>
      </c>
      <c r="K688" s="6" t="str">
        <f>IFERROR(VLOOKUP(J688*1,ChangeLog!K:L,2,FALSE),"")</f>
        <v>Ovál s ostrými rohy</v>
      </c>
      <c r="L688" s="6" t="str">
        <f>IFERROR(VLOOKUP(K688,ChangeLog!L:N,3,FALSE),"")</f>
        <v>Velký koberec</v>
      </c>
      <c r="M688" s="6" t="s">
        <v>2007</v>
      </c>
      <c r="N688" s="6" t="s">
        <v>2914</v>
      </c>
      <c r="R688" s="6" t="s">
        <v>1898</v>
      </c>
      <c r="S688" s="6" t="s">
        <v>1895</v>
      </c>
      <c r="T688" s="6" t="s">
        <v>2769</v>
      </c>
      <c r="U688" s="6" t="s">
        <v>2712</v>
      </c>
      <c r="V688" s="6" t="s">
        <v>2824</v>
      </c>
      <c r="W688" s="6" t="s">
        <v>1895</v>
      </c>
    </row>
    <row r="689" spans="1:23" ht="60" customHeight="1" x14ac:dyDescent="0.3">
      <c r="A689" s="3" t="s">
        <v>1871</v>
      </c>
      <c r="B689" s="4">
        <v>8594013161053</v>
      </c>
      <c r="C689" s="10" t="s">
        <v>2601</v>
      </c>
      <c r="D689" s="6" t="s">
        <v>2383</v>
      </c>
      <c r="E689" s="6" t="s">
        <v>1754</v>
      </c>
      <c r="F689" s="3" t="s">
        <v>1804</v>
      </c>
      <c r="G689" s="6" t="s">
        <v>1881</v>
      </c>
      <c r="H689" s="6" t="str">
        <f t="shared" si="10"/>
        <v>Bath mats - Grund 2019 new</v>
      </c>
      <c r="J689" s="15" t="s">
        <v>3021</v>
      </c>
      <c r="K689" s="6" t="str">
        <f>IFERROR(VLOOKUP(J689*1,ChangeLog!K:L,2,FALSE),"")</f>
        <v>Ovál s ostrými rohy</v>
      </c>
      <c r="L689" s="6" t="str">
        <f>IFERROR(VLOOKUP(K689,ChangeLog!L:N,3,FALSE),"")</f>
        <v>Velký koberec</v>
      </c>
      <c r="M689" s="6" t="s">
        <v>2007</v>
      </c>
      <c r="N689" s="6" t="s">
        <v>2914</v>
      </c>
      <c r="R689" s="6" t="s">
        <v>1899</v>
      </c>
      <c r="S689" s="6" t="s">
        <v>1895</v>
      </c>
      <c r="T689" s="6" t="s">
        <v>2769</v>
      </c>
      <c r="U689" s="6" t="s">
        <v>2712</v>
      </c>
      <c r="V689" s="6" t="s">
        <v>2824</v>
      </c>
      <c r="W689" s="6" t="s">
        <v>1895</v>
      </c>
    </row>
    <row r="690" spans="1:23" ht="60" customHeight="1" x14ac:dyDescent="0.3">
      <c r="A690" s="3" t="s">
        <v>971</v>
      </c>
      <c r="B690" s="4">
        <v>8594013158114</v>
      </c>
      <c r="C690" s="10" t="s">
        <v>2602</v>
      </c>
      <c r="D690" s="6" t="s">
        <v>2262</v>
      </c>
      <c r="E690" s="6" t="s">
        <v>1754</v>
      </c>
      <c r="F690" s="3" t="s">
        <v>1804</v>
      </c>
      <c r="G690" s="6" t="s">
        <v>1780</v>
      </c>
      <c r="H690" s="6" t="str">
        <f t="shared" si="10"/>
        <v>Bath mats - GRUND 2019 new</v>
      </c>
      <c r="J690" s="15" t="s">
        <v>3020</v>
      </c>
      <c r="K690" s="6" t="str">
        <f>IFERROR(VLOOKUP(J690*1,ChangeLog!K:L,2,FALSE),"")</f>
        <v>Bidet s ostrými rohy</v>
      </c>
      <c r="L690" s="6" t="str">
        <f>IFERROR(VLOOKUP(K690,ChangeLog!L:N,3,FALSE),"")</f>
        <v>Malý koberec</v>
      </c>
      <c r="M690" s="6" t="s">
        <v>2010</v>
      </c>
      <c r="R690" s="6" t="s">
        <v>1897</v>
      </c>
      <c r="S690" s="6" t="s">
        <v>1953</v>
      </c>
      <c r="T690" s="6" t="s">
        <v>1953</v>
      </c>
      <c r="U690" s="6" t="s">
        <v>1953</v>
      </c>
      <c r="V690" s="6" t="s">
        <v>2818</v>
      </c>
      <c r="W690" s="6" t="s">
        <v>1953</v>
      </c>
    </row>
    <row r="691" spans="1:23" ht="60" customHeight="1" x14ac:dyDescent="0.3">
      <c r="A691" s="3" t="s">
        <v>972</v>
      </c>
      <c r="B691" s="4">
        <v>8594013158121</v>
      </c>
      <c r="C691" s="10" t="s">
        <v>2602</v>
      </c>
      <c r="D691" s="6" t="s">
        <v>1120</v>
      </c>
      <c r="E691" s="6" t="s">
        <v>1754</v>
      </c>
      <c r="F691" s="3" t="s">
        <v>1804</v>
      </c>
      <c r="G691" s="6" t="s">
        <v>1780</v>
      </c>
      <c r="H691" s="6" t="str">
        <f t="shared" si="10"/>
        <v>Bath mats - GRUND 2019 new</v>
      </c>
      <c r="J691" s="15" t="s">
        <v>3021</v>
      </c>
      <c r="K691" s="6" t="str">
        <f>IFERROR(VLOOKUP(J691*1,ChangeLog!K:L,2,FALSE),"")</f>
        <v>Ovál s ostrými rohy</v>
      </c>
      <c r="L691" s="6" t="str">
        <f>IFERROR(VLOOKUP(K691,ChangeLog!L:N,3,FALSE),"")</f>
        <v>Velký koberec</v>
      </c>
      <c r="M691" s="6" t="s">
        <v>2007</v>
      </c>
      <c r="N691" s="6" t="s">
        <v>2914</v>
      </c>
      <c r="R691" s="6" t="s">
        <v>1898</v>
      </c>
      <c r="S691" s="6" t="s">
        <v>1953</v>
      </c>
      <c r="T691" s="6" t="s">
        <v>1953</v>
      </c>
      <c r="U691" s="6" t="s">
        <v>1953</v>
      </c>
      <c r="V691" s="6" t="s">
        <v>2818</v>
      </c>
      <c r="W691" s="6" t="s">
        <v>1953</v>
      </c>
    </row>
    <row r="692" spans="1:23" ht="60" customHeight="1" x14ac:dyDescent="0.3">
      <c r="A692" s="3" t="s">
        <v>973</v>
      </c>
      <c r="B692" s="4">
        <v>8594013158138</v>
      </c>
      <c r="C692" s="10" t="s">
        <v>2602</v>
      </c>
      <c r="D692" s="6" t="s">
        <v>1121</v>
      </c>
      <c r="E692" s="6" t="s">
        <v>1754</v>
      </c>
      <c r="F692" s="3" t="s">
        <v>1804</v>
      </c>
      <c r="G692" s="6" t="s">
        <v>1780</v>
      </c>
      <c r="H692" s="6" t="str">
        <f t="shared" si="10"/>
        <v>Bath mats - GRUND 2019 new</v>
      </c>
      <c r="J692" s="15" t="s">
        <v>3021</v>
      </c>
      <c r="K692" s="6" t="str">
        <f>IFERROR(VLOOKUP(J692*1,ChangeLog!K:L,2,FALSE),"")</f>
        <v>Ovál s ostrými rohy</v>
      </c>
      <c r="L692" s="6" t="str">
        <f>IFERROR(VLOOKUP(K692,ChangeLog!L:N,3,FALSE),"")</f>
        <v>Velký koberec</v>
      </c>
      <c r="M692" s="6" t="s">
        <v>2007</v>
      </c>
      <c r="N692" s="6" t="s">
        <v>2914</v>
      </c>
      <c r="R692" s="6" t="s">
        <v>1899</v>
      </c>
      <c r="S692" s="6" t="s">
        <v>1953</v>
      </c>
      <c r="T692" s="6" t="s">
        <v>1953</v>
      </c>
      <c r="U692" s="6" t="s">
        <v>1953</v>
      </c>
      <c r="V692" s="6" t="s">
        <v>2818</v>
      </c>
      <c r="W692" s="6" t="s">
        <v>1953</v>
      </c>
    </row>
    <row r="693" spans="1:23" ht="60" customHeight="1" x14ac:dyDescent="0.3">
      <c r="A693" s="3" t="s">
        <v>974</v>
      </c>
      <c r="B693" s="4">
        <v>8594013158145</v>
      </c>
      <c r="C693" s="10" t="s">
        <v>2602</v>
      </c>
      <c r="D693" s="6" t="s">
        <v>2263</v>
      </c>
      <c r="E693" s="6" t="s">
        <v>1754</v>
      </c>
      <c r="F693" s="3" t="s">
        <v>1804</v>
      </c>
      <c r="G693" s="6" t="s">
        <v>1780</v>
      </c>
      <c r="H693" s="6" t="str">
        <f t="shared" si="10"/>
        <v>Bath mats - GRUND 2019 new</v>
      </c>
      <c r="J693" s="15" t="s">
        <v>3020</v>
      </c>
      <c r="K693" s="6" t="str">
        <f>IFERROR(VLOOKUP(J693*1,ChangeLog!K:L,2,FALSE),"")</f>
        <v>Bidet s ostrými rohy</v>
      </c>
      <c r="L693" s="6" t="str">
        <f>IFERROR(VLOOKUP(K693,ChangeLog!L:N,3,FALSE),"")</f>
        <v>Malý koberec</v>
      </c>
      <c r="M693" s="6" t="s">
        <v>2010</v>
      </c>
      <c r="R693" s="6" t="s">
        <v>1897</v>
      </c>
      <c r="S693" s="6" t="s">
        <v>1938</v>
      </c>
      <c r="T693" s="6" t="s">
        <v>2759</v>
      </c>
      <c r="U693" s="6" t="s">
        <v>2691</v>
      </c>
      <c r="V693" s="6" t="s">
        <v>2802</v>
      </c>
      <c r="W693" s="6" t="s">
        <v>1938</v>
      </c>
    </row>
    <row r="694" spans="1:23" ht="60" customHeight="1" x14ac:dyDescent="0.3">
      <c r="A694" s="3" t="s">
        <v>975</v>
      </c>
      <c r="B694" s="4">
        <v>8594013158152</v>
      </c>
      <c r="C694" s="10" t="s">
        <v>2602</v>
      </c>
      <c r="D694" s="6" t="s">
        <v>1122</v>
      </c>
      <c r="E694" s="6" t="s">
        <v>1754</v>
      </c>
      <c r="F694" s="3" t="s">
        <v>1804</v>
      </c>
      <c r="G694" s="6" t="s">
        <v>1780</v>
      </c>
      <c r="H694" s="6" t="str">
        <f t="shared" si="10"/>
        <v>Bath mats - GRUND 2019 new</v>
      </c>
      <c r="J694" s="15" t="s">
        <v>3021</v>
      </c>
      <c r="K694" s="6" t="str">
        <f>IFERROR(VLOOKUP(J694*1,ChangeLog!K:L,2,FALSE),"")</f>
        <v>Ovál s ostrými rohy</v>
      </c>
      <c r="L694" s="6" t="str">
        <f>IFERROR(VLOOKUP(K694,ChangeLog!L:N,3,FALSE),"")</f>
        <v>Velký koberec</v>
      </c>
      <c r="M694" s="6" t="s">
        <v>2007</v>
      </c>
      <c r="N694" s="6" t="s">
        <v>2914</v>
      </c>
      <c r="R694" s="6" t="s">
        <v>1898</v>
      </c>
      <c r="S694" s="6" t="s">
        <v>1938</v>
      </c>
      <c r="T694" s="6" t="s">
        <v>2759</v>
      </c>
      <c r="U694" s="6" t="s">
        <v>2691</v>
      </c>
      <c r="V694" s="6" t="s">
        <v>2802</v>
      </c>
      <c r="W694" s="6" t="s">
        <v>1938</v>
      </c>
    </row>
    <row r="695" spans="1:23" ht="60" customHeight="1" x14ac:dyDescent="0.3">
      <c r="A695" s="3" t="s">
        <v>976</v>
      </c>
      <c r="B695" s="4">
        <v>8594013158169</v>
      </c>
      <c r="C695" s="10" t="s">
        <v>2602</v>
      </c>
      <c r="D695" s="6" t="s">
        <v>1123</v>
      </c>
      <c r="E695" s="6" t="s">
        <v>1754</v>
      </c>
      <c r="F695" s="3" t="s">
        <v>1804</v>
      </c>
      <c r="G695" s="6" t="s">
        <v>1780</v>
      </c>
      <c r="H695" s="6" t="str">
        <f t="shared" si="10"/>
        <v>Bath mats - GRUND 2019 new</v>
      </c>
      <c r="J695" s="15" t="s">
        <v>3021</v>
      </c>
      <c r="K695" s="6" t="str">
        <f>IFERROR(VLOOKUP(J695*1,ChangeLog!K:L,2,FALSE),"")</f>
        <v>Ovál s ostrými rohy</v>
      </c>
      <c r="L695" s="6" t="str">
        <f>IFERROR(VLOOKUP(K695,ChangeLog!L:N,3,FALSE),"")</f>
        <v>Velký koberec</v>
      </c>
      <c r="M695" s="6" t="s">
        <v>2007</v>
      </c>
      <c r="N695" s="6" t="s">
        <v>2914</v>
      </c>
      <c r="R695" s="6" t="s">
        <v>1899</v>
      </c>
      <c r="S695" s="6" t="s">
        <v>1938</v>
      </c>
      <c r="T695" s="6" t="s">
        <v>2759</v>
      </c>
      <c r="U695" s="6" t="s">
        <v>2691</v>
      </c>
      <c r="V695" s="6" t="s">
        <v>2802</v>
      </c>
      <c r="W695" s="6" t="s">
        <v>1938</v>
      </c>
    </row>
    <row r="696" spans="1:23" ht="60" customHeight="1" x14ac:dyDescent="0.3">
      <c r="A696" s="3" t="s">
        <v>1872</v>
      </c>
      <c r="B696" s="4">
        <v>8594013146340</v>
      </c>
      <c r="C696" s="10" t="s">
        <v>2603</v>
      </c>
      <c r="D696" s="6" t="s">
        <v>2264</v>
      </c>
      <c r="E696" s="6" t="s">
        <v>696</v>
      </c>
      <c r="F696" s="3" t="s">
        <v>1804</v>
      </c>
      <c r="G696" s="6" t="s">
        <v>1881</v>
      </c>
      <c r="H696" s="6" t="str">
        <f t="shared" si="10"/>
        <v>Bath mats - Grund 2019 new</v>
      </c>
      <c r="J696" s="15" t="s">
        <v>3020</v>
      </c>
      <c r="K696" s="6" t="str">
        <f>IFERROR(VLOOKUP(J696*1,ChangeLog!K:L,2,FALSE),"")</f>
        <v>Bidet s ostrými rohy</v>
      </c>
      <c r="L696" s="6" t="str">
        <f>IFERROR(VLOOKUP(K696,ChangeLog!L:N,3,FALSE),"")</f>
        <v>Malý koberec</v>
      </c>
      <c r="M696" s="6" t="s">
        <v>2010</v>
      </c>
      <c r="R696" s="6" t="s">
        <v>1903</v>
      </c>
      <c r="S696" s="6" t="s">
        <v>1934</v>
      </c>
      <c r="T696" s="6" t="s">
        <v>2756</v>
      </c>
      <c r="U696" s="6" t="s">
        <v>2687</v>
      </c>
      <c r="V696" s="6" t="s">
        <v>2799</v>
      </c>
      <c r="W696" s="6" t="s">
        <v>1934</v>
      </c>
    </row>
    <row r="697" spans="1:23" ht="60" customHeight="1" x14ac:dyDescent="0.3">
      <c r="A697" s="3" t="s">
        <v>1873</v>
      </c>
      <c r="B697" s="4">
        <v>8594013146357</v>
      </c>
      <c r="C697" s="10" t="s">
        <v>2603</v>
      </c>
      <c r="D697" s="6" t="s">
        <v>2384</v>
      </c>
      <c r="E697" s="6" t="s">
        <v>696</v>
      </c>
      <c r="F697" s="3" t="s">
        <v>1804</v>
      </c>
      <c r="G697" s="6" t="s">
        <v>1881</v>
      </c>
      <c r="H697" s="6" t="str">
        <f t="shared" si="10"/>
        <v>Bath mats - Grund 2019 new</v>
      </c>
      <c r="J697" s="15" t="s">
        <v>3021</v>
      </c>
      <c r="K697" s="6" t="str">
        <f>IFERROR(VLOOKUP(J697*1,ChangeLog!K:L,2,FALSE),"")</f>
        <v>Ovál s ostrými rohy</v>
      </c>
      <c r="L697" s="6" t="str">
        <f>IFERROR(VLOOKUP(K697,ChangeLog!L:N,3,FALSE),"")</f>
        <v>Velký koberec</v>
      </c>
      <c r="M697" s="6" t="s">
        <v>2007</v>
      </c>
      <c r="N697" s="6" t="s">
        <v>2914</v>
      </c>
      <c r="R697" s="6" t="s">
        <v>1898</v>
      </c>
      <c r="S697" s="6" t="s">
        <v>1934</v>
      </c>
      <c r="T697" s="6" t="s">
        <v>2756</v>
      </c>
      <c r="U697" s="6" t="s">
        <v>2687</v>
      </c>
      <c r="V697" s="6" t="s">
        <v>2799</v>
      </c>
      <c r="W697" s="6" t="s">
        <v>1934</v>
      </c>
    </row>
    <row r="698" spans="1:23" ht="60" customHeight="1" x14ac:dyDescent="0.3">
      <c r="A698" s="3" t="s">
        <v>1874</v>
      </c>
      <c r="B698" s="4">
        <v>8594013146364</v>
      </c>
      <c r="C698" s="10" t="s">
        <v>2603</v>
      </c>
      <c r="D698" s="6" t="s">
        <v>2385</v>
      </c>
      <c r="E698" s="6" t="s">
        <v>696</v>
      </c>
      <c r="F698" s="3" t="s">
        <v>1804</v>
      </c>
      <c r="G698" s="6" t="s">
        <v>1881</v>
      </c>
      <c r="H698" s="6" t="str">
        <f t="shared" si="10"/>
        <v>Bath mats - Grund 2019 new</v>
      </c>
      <c r="J698" s="15" t="s">
        <v>3021</v>
      </c>
      <c r="K698" s="6" t="str">
        <f>IFERROR(VLOOKUP(J698*1,ChangeLog!K:L,2,FALSE),"")</f>
        <v>Ovál s ostrými rohy</v>
      </c>
      <c r="L698" s="6" t="str">
        <f>IFERROR(VLOOKUP(K698,ChangeLog!L:N,3,FALSE),"")</f>
        <v>Velký koberec</v>
      </c>
      <c r="M698" s="6" t="s">
        <v>2007</v>
      </c>
      <c r="N698" s="6" t="s">
        <v>2914</v>
      </c>
      <c r="R698" s="6" t="s">
        <v>1899</v>
      </c>
      <c r="S698" s="6" t="s">
        <v>1934</v>
      </c>
      <c r="T698" s="6" t="s">
        <v>2756</v>
      </c>
      <c r="U698" s="6" t="s">
        <v>2687</v>
      </c>
      <c r="V698" s="6" t="s">
        <v>2799</v>
      </c>
      <c r="W698" s="6" t="s">
        <v>1934</v>
      </c>
    </row>
    <row r="699" spans="1:23" ht="60" customHeight="1" x14ac:dyDescent="0.3">
      <c r="A699" s="3" t="s">
        <v>977</v>
      </c>
      <c r="B699" s="4">
        <v>8594013157391</v>
      </c>
      <c r="C699" s="10" t="s">
        <v>2603</v>
      </c>
      <c r="D699" s="6" t="s">
        <v>2265</v>
      </c>
      <c r="E699" s="6" t="s">
        <v>696</v>
      </c>
      <c r="F699" s="3" t="s">
        <v>1804</v>
      </c>
      <c r="G699" s="6" t="s">
        <v>1780</v>
      </c>
      <c r="H699" s="6" t="str">
        <f t="shared" si="10"/>
        <v>Bath mats - GRUND 2019 new</v>
      </c>
      <c r="J699" s="15" t="s">
        <v>3020</v>
      </c>
      <c r="K699" s="6" t="str">
        <f>IFERROR(VLOOKUP(J699*1,ChangeLog!K:L,2,FALSE),"")</f>
        <v>Bidet s ostrými rohy</v>
      </c>
      <c r="L699" s="6" t="str">
        <f>IFERROR(VLOOKUP(K699,ChangeLog!L:N,3,FALSE),"")</f>
        <v>Malý koberec</v>
      </c>
      <c r="M699" s="6" t="s">
        <v>2010</v>
      </c>
      <c r="R699" s="6" t="s">
        <v>1903</v>
      </c>
      <c r="S699" s="6" t="s">
        <v>1939</v>
      </c>
      <c r="T699" s="6" t="s">
        <v>2760</v>
      </c>
      <c r="U699" s="6" t="s">
        <v>2692</v>
      </c>
      <c r="V699" s="6" t="s">
        <v>2803</v>
      </c>
      <c r="W699" s="6" t="s">
        <v>2859</v>
      </c>
    </row>
    <row r="700" spans="1:23" ht="60" customHeight="1" x14ac:dyDescent="0.3">
      <c r="A700" s="3" t="s">
        <v>978</v>
      </c>
      <c r="B700" s="4">
        <v>8594013157407</v>
      </c>
      <c r="C700" s="10" t="s">
        <v>2603</v>
      </c>
      <c r="D700" s="6" t="s">
        <v>1124</v>
      </c>
      <c r="E700" s="6" t="s">
        <v>696</v>
      </c>
      <c r="F700" s="3" t="s">
        <v>1804</v>
      </c>
      <c r="G700" s="6" t="s">
        <v>1780</v>
      </c>
      <c r="H700" s="6" t="str">
        <f t="shared" si="10"/>
        <v>Bath mats - GRUND 2019 new</v>
      </c>
      <c r="J700" s="15" t="s">
        <v>3021</v>
      </c>
      <c r="K700" s="6" t="str">
        <f>IFERROR(VLOOKUP(J700*1,ChangeLog!K:L,2,FALSE),"")</f>
        <v>Ovál s ostrými rohy</v>
      </c>
      <c r="L700" s="6" t="str">
        <f>IFERROR(VLOOKUP(K700,ChangeLog!L:N,3,FALSE),"")</f>
        <v>Velký koberec</v>
      </c>
      <c r="M700" s="6" t="s">
        <v>2007</v>
      </c>
      <c r="N700" s="6" t="s">
        <v>2914</v>
      </c>
      <c r="R700" s="6" t="s">
        <v>1898</v>
      </c>
      <c r="S700" s="6" t="s">
        <v>1939</v>
      </c>
      <c r="T700" s="6" t="s">
        <v>2760</v>
      </c>
      <c r="U700" s="6" t="s">
        <v>2692</v>
      </c>
      <c r="V700" s="6" t="s">
        <v>2803</v>
      </c>
      <c r="W700" s="6" t="s">
        <v>2859</v>
      </c>
    </row>
    <row r="701" spans="1:23" ht="60" customHeight="1" x14ac:dyDescent="0.3">
      <c r="A701" s="3" t="s">
        <v>979</v>
      </c>
      <c r="B701" s="4">
        <v>8594013157414</v>
      </c>
      <c r="C701" s="10" t="s">
        <v>2603</v>
      </c>
      <c r="D701" s="6" t="s">
        <v>1125</v>
      </c>
      <c r="E701" s="6" t="s">
        <v>696</v>
      </c>
      <c r="F701" s="3" t="s">
        <v>1804</v>
      </c>
      <c r="G701" s="6" t="s">
        <v>1780</v>
      </c>
      <c r="H701" s="6" t="str">
        <f t="shared" si="10"/>
        <v>Bath mats - GRUND 2019 new</v>
      </c>
      <c r="J701" s="15" t="s">
        <v>3021</v>
      </c>
      <c r="K701" s="6" t="str">
        <f>IFERROR(VLOOKUP(J701*1,ChangeLog!K:L,2,FALSE),"")</f>
        <v>Ovál s ostrými rohy</v>
      </c>
      <c r="L701" s="6" t="str">
        <f>IFERROR(VLOOKUP(K701,ChangeLog!L:N,3,FALSE),"")</f>
        <v>Velký koberec</v>
      </c>
      <c r="M701" s="6" t="s">
        <v>2007</v>
      </c>
      <c r="N701" s="6" t="s">
        <v>2914</v>
      </c>
      <c r="R701" s="6" t="s">
        <v>1899</v>
      </c>
      <c r="S701" s="6" t="s">
        <v>1939</v>
      </c>
      <c r="T701" s="6" t="s">
        <v>2760</v>
      </c>
      <c r="U701" s="6" t="s">
        <v>2692</v>
      </c>
      <c r="V701" s="6" t="s">
        <v>2803</v>
      </c>
      <c r="W701" s="6" t="s">
        <v>2859</v>
      </c>
    </row>
    <row r="702" spans="1:23" ht="60" customHeight="1" x14ac:dyDescent="0.3">
      <c r="A702" s="3" t="s">
        <v>1878</v>
      </c>
      <c r="B702" s="4">
        <v>8594013146463</v>
      </c>
      <c r="C702" s="10" t="s">
        <v>2603</v>
      </c>
      <c r="D702" s="6" t="s">
        <v>2266</v>
      </c>
      <c r="E702" s="6" t="s">
        <v>696</v>
      </c>
      <c r="F702" s="3" t="s">
        <v>1804</v>
      </c>
      <c r="G702" s="6" t="s">
        <v>1881</v>
      </c>
      <c r="H702" s="6" t="str">
        <f t="shared" si="10"/>
        <v>Bath mats - Grund 2019 new</v>
      </c>
      <c r="J702" s="15" t="s">
        <v>3020</v>
      </c>
      <c r="K702" s="6" t="str">
        <f>IFERROR(VLOOKUP(J702*1,ChangeLog!K:L,2,FALSE),"")</f>
        <v>Bidet s ostrými rohy</v>
      </c>
      <c r="L702" s="6" t="str">
        <f>IFERROR(VLOOKUP(K702,ChangeLog!L:N,3,FALSE),"")</f>
        <v>Malý koberec</v>
      </c>
      <c r="M702" s="6" t="s">
        <v>2010</v>
      </c>
      <c r="R702" s="6" t="s">
        <v>1903</v>
      </c>
      <c r="S702" s="6" t="s">
        <v>1894</v>
      </c>
      <c r="T702" s="6" t="s">
        <v>2764</v>
      </c>
      <c r="U702" s="6" t="s">
        <v>2698</v>
      </c>
      <c r="V702" s="6" t="s">
        <v>2810</v>
      </c>
      <c r="W702" s="6" t="s">
        <v>2863</v>
      </c>
    </row>
    <row r="703" spans="1:23" ht="60" customHeight="1" x14ac:dyDescent="0.3">
      <c r="A703" s="3" t="s">
        <v>1879</v>
      </c>
      <c r="B703" s="4">
        <v>8594013146470</v>
      </c>
      <c r="C703" s="10" t="s">
        <v>2603</v>
      </c>
      <c r="D703" s="6" t="s">
        <v>2386</v>
      </c>
      <c r="E703" s="6" t="s">
        <v>696</v>
      </c>
      <c r="F703" s="3" t="s">
        <v>1804</v>
      </c>
      <c r="G703" s="6" t="s">
        <v>1881</v>
      </c>
      <c r="H703" s="6" t="str">
        <f t="shared" si="10"/>
        <v>Bath mats - Grund 2019 new</v>
      </c>
      <c r="J703" s="15" t="s">
        <v>3021</v>
      </c>
      <c r="K703" s="6" t="str">
        <f>IFERROR(VLOOKUP(J703*1,ChangeLog!K:L,2,FALSE),"")</f>
        <v>Ovál s ostrými rohy</v>
      </c>
      <c r="L703" s="6" t="str">
        <f>IFERROR(VLOOKUP(K703,ChangeLog!L:N,3,FALSE),"")</f>
        <v>Velký koberec</v>
      </c>
      <c r="M703" s="6" t="s">
        <v>2007</v>
      </c>
      <c r="N703" s="6" t="s">
        <v>2914</v>
      </c>
      <c r="R703" s="6" t="s">
        <v>1898</v>
      </c>
      <c r="S703" s="6" t="s">
        <v>1894</v>
      </c>
      <c r="T703" s="6" t="s">
        <v>2764</v>
      </c>
      <c r="U703" s="6" t="s">
        <v>2698</v>
      </c>
      <c r="V703" s="6" t="s">
        <v>2810</v>
      </c>
      <c r="W703" s="6" t="s">
        <v>2863</v>
      </c>
    </row>
    <row r="704" spans="1:23" ht="60" customHeight="1" x14ac:dyDescent="0.3">
      <c r="A704" s="3" t="s">
        <v>1880</v>
      </c>
      <c r="B704" s="4">
        <v>8594013146487</v>
      </c>
      <c r="C704" s="10" t="s">
        <v>2603</v>
      </c>
      <c r="D704" s="6" t="s">
        <v>2387</v>
      </c>
      <c r="E704" s="6" t="s">
        <v>696</v>
      </c>
      <c r="F704" s="3" t="s">
        <v>1804</v>
      </c>
      <c r="G704" s="6" t="s">
        <v>1881</v>
      </c>
      <c r="H704" s="6" t="str">
        <f t="shared" si="10"/>
        <v>Bath mats - Grund 2019 new</v>
      </c>
      <c r="J704" s="15" t="s">
        <v>3021</v>
      </c>
      <c r="K704" s="6" t="str">
        <f>IFERROR(VLOOKUP(J704*1,ChangeLog!K:L,2,FALSE),"")</f>
        <v>Ovál s ostrými rohy</v>
      </c>
      <c r="L704" s="6" t="str">
        <f>IFERROR(VLOOKUP(K704,ChangeLog!L:N,3,FALSE),"")</f>
        <v>Velký koberec</v>
      </c>
      <c r="M704" s="6" t="s">
        <v>2007</v>
      </c>
      <c r="N704" s="6" t="s">
        <v>2914</v>
      </c>
      <c r="R704" s="6" t="s">
        <v>1899</v>
      </c>
      <c r="S704" s="6" t="s">
        <v>1894</v>
      </c>
      <c r="T704" s="6" t="s">
        <v>2764</v>
      </c>
      <c r="U704" s="6" t="s">
        <v>2698</v>
      </c>
      <c r="V704" s="6" t="s">
        <v>2810</v>
      </c>
      <c r="W704" s="6" t="s">
        <v>2863</v>
      </c>
    </row>
    <row r="705" spans="1:23" ht="60" customHeight="1" x14ac:dyDescent="0.3">
      <c r="A705" s="3" t="s">
        <v>1875</v>
      </c>
      <c r="B705" s="4">
        <v>8594013146401</v>
      </c>
      <c r="C705" s="10" t="s">
        <v>2603</v>
      </c>
      <c r="D705" s="6" t="s">
        <v>2267</v>
      </c>
      <c r="E705" s="6" t="s">
        <v>696</v>
      </c>
      <c r="F705" s="3" t="s">
        <v>1804</v>
      </c>
      <c r="G705" s="6" t="s">
        <v>1881</v>
      </c>
      <c r="H705" s="6" t="str">
        <f t="shared" si="10"/>
        <v>Bath mats - Grund 2019 new</v>
      </c>
      <c r="J705" s="15" t="s">
        <v>3020</v>
      </c>
      <c r="K705" s="6" t="str">
        <f>IFERROR(VLOOKUP(J705*1,ChangeLog!K:L,2,FALSE),"")</f>
        <v>Bidet s ostrými rohy</v>
      </c>
      <c r="L705" s="6" t="str">
        <f>IFERROR(VLOOKUP(K705,ChangeLog!L:N,3,FALSE),"")</f>
        <v>Malý koberec</v>
      </c>
      <c r="M705" s="6" t="s">
        <v>2010</v>
      </c>
      <c r="R705" s="6" t="s">
        <v>1903</v>
      </c>
      <c r="S705" s="6" t="s">
        <v>1952</v>
      </c>
      <c r="T705" s="6" t="s">
        <v>2771</v>
      </c>
      <c r="U705" s="6" t="s">
        <v>2706</v>
      </c>
      <c r="V705" s="6" t="s">
        <v>2817</v>
      </c>
      <c r="W705" s="6" t="s">
        <v>2868</v>
      </c>
    </row>
    <row r="706" spans="1:23" ht="60" customHeight="1" x14ac:dyDescent="0.3">
      <c r="A706" s="3" t="s">
        <v>1876</v>
      </c>
      <c r="B706" s="4">
        <v>8594013146418</v>
      </c>
      <c r="C706" s="10" t="s">
        <v>2603</v>
      </c>
      <c r="D706" s="6" t="s">
        <v>2388</v>
      </c>
      <c r="E706" s="6" t="s">
        <v>696</v>
      </c>
      <c r="F706" s="3" t="s">
        <v>1804</v>
      </c>
      <c r="G706" s="6" t="s">
        <v>1881</v>
      </c>
      <c r="H706" s="6" t="str">
        <f t="shared" ref="H706:H769" si="11">F706&amp;" - "&amp;G706</f>
        <v>Bath mats - Grund 2019 new</v>
      </c>
      <c r="J706" s="15" t="s">
        <v>3021</v>
      </c>
      <c r="K706" s="6" t="str">
        <f>IFERROR(VLOOKUP(J706*1,ChangeLog!K:L,2,FALSE),"")</f>
        <v>Ovál s ostrými rohy</v>
      </c>
      <c r="L706" s="6" t="str">
        <f>IFERROR(VLOOKUP(K706,ChangeLog!L:N,3,FALSE),"")</f>
        <v>Velký koberec</v>
      </c>
      <c r="M706" s="6" t="s">
        <v>2007</v>
      </c>
      <c r="N706" s="6" t="s">
        <v>2914</v>
      </c>
      <c r="R706" s="6" t="s">
        <v>1898</v>
      </c>
      <c r="S706" s="6" t="s">
        <v>1952</v>
      </c>
      <c r="T706" s="6" t="s">
        <v>2771</v>
      </c>
      <c r="U706" s="6" t="s">
        <v>2706</v>
      </c>
      <c r="V706" s="6" t="s">
        <v>2817</v>
      </c>
      <c r="W706" s="6" t="s">
        <v>2868</v>
      </c>
    </row>
    <row r="707" spans="1:23" ht="60" customHeight="1" x14ac:dyDescent="0.3">
      <c r="A707" s="3" t="s">
        <v>1877</v>
      </c>
      <c r="B707" s="4">
        <v>8594013146425</v>
      </c>
      <c r="C707" s="10" t="s">
        <v>2603</v>
      </c>
      <c r="D707" s="6" t="s">
        <v>2389</v>
      </c>
      <c r="E707" s="6" t="s">
        <v>696</v>
      </c>
      <c r="F707" s="3" t="s">
        <v>1804</v>
      </c>
      <c r="G707" s="6" t="s">
        <v>1881</v>
      </c>
      <c r="H707" s="6" t="str">
        <f t="shared" si="11"/>
        <v>Bath mats - Grund 2019 new</v>
      </c>
      <c r="J707" s="15" t="s">
        <v>3021</v>
      </c>
      <c r="K707" s="6" t="str">
        <f>IFERROR(VLOOKUP(J707*1,ChangeLog!K:L,2,FALSE),"")</f>
        <v>Ovál s ostrými rohy</v>
      </c>
      <c r="L707" s="6" t="str">
        <f>IFERROR(VLOOKUP(K707,ChangeLog!L:N,3,FALSE),"")</f>
        <v>Velký koberec</v>
      </c>
      <c r="M707" s="6" t="s">
        <v>2007</v>
      </c>
      <c r="N707" s="6" t="s">
        <v>2914</v>
      </c>
      <c r="R707" s="6" t="s">
        <v>1899</v>
      </c>
      <c r="S707" s="6" t="s">
        <v>1952</v>
      </c>
      <c r="T707" s="6" t="s">
        <v>2771</v>
      </c>
      <c r="U707" s="6" t="s">
        <v>2706</v>
      </c>
      <c r="V707" s="6" t="s">
        <v>2817</v>
      </c>
      <c r="W707" s="6" t="s">
        <v>2868</v>
      </c>
    </row>
    <row r="708" spans="1:23" ht="60" customHeight="1" x14ac:dyDescent="0.3">
      <c r="A708" s="3" t="s">
        <v>1384</v>
      </c>
      <c r="B708" s="4">
        <v>8594013152600</v>
      </c>
      <c r="C708" s="10" t="s">
        <v>2604</v>
      </c>
      <c r="D708" s="6" t="s">
        <v>2268</v>
      </c>
      <c r="E708" s="6" t="s">
        <v>1754</v>
      </c>
      <c r="F708" s="3" t="s">
        <v>1804</v>
      </c>
      <c r="G708" s="6" t="s">
        <v>1782</v>
      </c>
      <c r="H708" s="6" t="str">
        <f t="shared" si="11"/>
        <v>Bath mats - LineaDue 2019 new</v>
      </c>
      <c r="J708" s="15" t="s">
        <v>3025</v>
      </c>
      <c r="K708" s="6" t="str">
        <f>IFERROR(VLOOKUP(J708*1,ChangeLog!K:L,2,FALSE),"")</f>
        <v>Bidet s oblými rohy</v>
      </c>
      <c r="L708" s="6" t="str">
        <f>IFERROR(VLOOKUP(K708,ChangeLog!L:N,3,FALSE),"")</f>
        <v>Malý koberec</v>
      </c>
      <c r="M708" s="6" t="s">
        <v>2010</v>
      </c>
      <c r="R708" s="6" t="s">
        <v>1897</v>
      </c>
      <c r="S708" s="6" t="s">
        <v>1938</v>
      </c>
      <c r="T708" s="6" t="s">
        <v>2759</v>
      </c>
      <c r="U708" s="6" t="s">
        <v>2691</v>
      </c>
      <c r="V708" s="6" t="s">
        <v>2802</v>
      </c>
      <c r="W708" s="6" t="s">
        <v>1938</v>
      </c>
    </row>
    <row r="709" spans="1:23" ht="60" customHeight="1" x14ac:dyDescent="0.3">
      <c r="A709" s="3" t="s">
        <v>1385</v>
      </c>
      <c r="B709" s="4">
        <v>8594013152617</v>
      </c>
      <c r="C709" s="10" t="s">
        <v>2604</v>
      </c>
      <c r="D709" s="6" t="s">
        <v>1391</v>
      </c>
      <c r="E709" s="6" t="s">
        <v>1754</v>
      </c>
      <c r="F709" s="3" t="s">
        <v>1804</v>
      </c>
      <c r="G709" s="6" t="s">
        <v>1782</v>
      </c>
      <c r="H709" s="6" t="str">
        <f t="shared" si="11"/>
        <v>Bath mats - LineaDue 2019 new</v>
      </c>
      <c r="J709" s="15" t="s">
        <v>3026</v>
      </c>
      <c r="K709" s="6" t="str">
        <f>IFERROR(VLOOKUP(J709*1,ChangeLog!K:L,2,FALSE),"")</f>
        <v>Ovál s oblými rohy</v>
      </c>
      <c r="L709" s="6" t="str">
        <f>IFERROR(VLOOKUP(K709,ChangeLog!L:N,3,FALSE),"")</f>
        <v>Velký koberec</v>
      </c>
      <c r="M709" s="6" t="s">
        <v>2007</v>
      </c>
      <c r="N709" s="6" t="s">
        <v>2914</v>
      </c>
      <c r="R709" s="6" t="s">
        <v>1912</v>
      </c>
      <c r="S709" s="6" t="s">
        <v>1938</v>
      </c>
      <c r="T709" s="6" t="s">
        <v>2759</v>
      </c>
      <c r="U709" s="6" t="s">
        <v>2691</v>
      </c>
      <c r="V709" s="6" t="s">
        <v>2802</v>
      </c>
      <c r="W709" s="6" t="s">
        <v>1938</v>
      </c>
    </row>
    <row r="710" spans="1:23" ht="60" customHeight="1" x14ac:dyDescent="0.3">
      <c r="A710" s="3" t="s">
        <v>1386</v>
      </c>
      <c r="B710" s="4">
        <v>8594013152624</v>
      </c>
      <c r="C710" s="10" t="s">
        <v>2604</v>
      </c>
      <c r="D710" s="6" t="s">
        <v>1395</v>
      </c>
      <c r="E710" s="6" t="s">
        <v>1754</v>
      </c>
      <c r="F710" s="3" t="s">
        <v>1804</v>
      </c>
      <c r="G710" s="6" t="s">
        <v>1782</v>
      </c>
      <c r="H710" s="6" t="str">
        <f t="shared" si="11"/>
        <v>Bath mats - LineaDue 2019 new</v>
      </c>
      <c r="J710" s="15" t="s">
        <v>3026</v>
      </c>
      <c r="K710" s="6" t="str">
        <f>IFERROR(VLOOKUP(J710*1,ChangeLog!K:L,2,FALSE),"")</f>
        <v>Ovál s oblými rohy</v>
      </c>
      <c r="L710" s="6" t="str">
        <f>IFERROR(VLOOKUP(K710,ChangeLog!L:N,3,FALSE),"")</f>
        <v>Velký koberec</v>
      </c>
      <c r="M710" s="6" t="s">
        <v>2007</v>
      </c>
      <c r="N710" s="6" t="s">
        <v>2914</v>
      </c>
      <c r="R710" s="6" t="s">
        <v>1915</v>
      </c>
      <c r="S710" s="6" t="s">
        <v>1938</v>
      </c>
      <c r="T710" s="6" t="s">
        <v>2759</v>
      </c>
      <c r="U710" s="6" t="s">
        <v>2691</v>
      </c>
      <c r="V710" s="6" t="s">
        <v>2802</v>
      </c>
      <c r="W710" s="6" t="s">
        <v>1938</v>
      </c>
    </row>
    <row r="711" spans="1:23" ht="60" customHeight="1" x14ac:dyDescent="0.3">
      <c r="A711" s="3" t="s">
        <v>1387</v>
      </c>
      <c r="B711" s="4">
        <v>8594013152631</v>
      </c>
      <c r="C711" s="10" t="s">
        <v>2604</v>
      </c>
      <c r="D711" s="6" t="s">
        <v>2269</v>
      </c>
      <c r="E711" s="6" t="s">
        <v>1754</v>
      </c>
      <c r="F711" s="3" t="s">
        <v>1804</v>
      </c>
      <c r="G711" s="6" t="s">
        <v>1782</v>
      </c>
      <c r="H711" s="6" t="str">
        <f t="shared" si="11"/>
        <v>Bath mats - LineaDue 2019 new</v>
      </c>
      <c r="J711" s="15" t="s">
        <v>3025</v>
      </c>
      <c r="K711" s="6" t="str">
        <f>IFERROR(VLOOKUP(J711*1,ChangeLog!K:L,2,FALSE),"")</f>
        <v>Bidet s oblými rohy</v>
      </c>
      <c r="L711" s="6" t="str">
        <f>IFERROR(VLOOKUP(K711,ChangeLog!L:N,3,FALSE),"")</f>
        <v>Malý koberec</v>
      </c>
      <c r="M711" s="6" t="s">
        <v>2010</v>
      </c>
      <c r="R711" s="6" t="s">
        <v>1897</v>
      </c>
      <c r="S711" s="6" t="s">
        <v>1962</v>
      </c>
      <c r="T711" s="6" t="s">
        <v>1962</v>
      </c>
      <c r="U711" s="6" t="s">
        <v>1962</v>
      </c>
      <c r="V711" s="6" t="s">
        <v>1962</v>
      </c>
      <c r="W711" s="6" t="s">
        <v>1962</v>
      </c>
    </row>
    <row r="712" spans="1:23" ht="60" customHeight="1" x14ac:dyDescent="0.3">
      <c r="A712" s="3" t="s">
        <v>1388</v>
      </c>
      <c r="B712" s="4">
        <v>8594013152648</v>
      </c>
      <c r="C712" s="10" t="s">
        <v>2604</v>
      </c>
      <c r="D712" s="6" t="s">
        <v>1390</v>
      </c>
      <c r="E712" s="6" t="s">
        <v>1754</v>
      </c>
      <c r="F712" s="3" t="s">
        <v>1804</v>
      </c>
      <c r="G712" s="6" t="s">
        <v>1782</v>
      </c>
      <c r="H712" s="6" t="str">
        <f t="shared" si="11"/>
        <v>Bath mats - LineaDue 2019 new</v>
      </c>
      <c r="J712" s="15" t="s">
        <v>3026</v>
      </c>
      <c r="K712" s="6" t="str">
        <f>IFERROR(VLOOKUP(J712*1,ChangeLog!K:L,2,FALSE),"")</f>
        <v>Ovál s oblými rohy</v>
      </c>
      <c r="L712" s="6" t="str">
        <f>IFERROR(VLOOKUP(K712,ChangeLog!L:N,3,FALSE),"")</f>
        <v>Velký koberec</v>
      </c>
      <c r="M712" s="6" t="s">
        <v>2007</v>
      </c>
      <c r="N712" s="6" t="s">
        <v>2914</v>
      </c>
      <c r="R712" s="6" t="s">
        <v>1912</v>
      </c>
      <c r="S712" s="6" t="s">
        <v>1962</v>
      </c>
      <c r="T712" s="6" t="s">
        <v>1962</v>
      </c>
      <c r="U712" s="6" t="s">
        <v>1962</v>
      </c>
      <c r="V712" s="6" t="s">
        <v>1962</v>
      </c>
      <c r="W712" s="6" t="s">
        <v>1962</v>
      </c>
    </row>
    <row r="713" spans="1:23" ht="60" customHeight="1" x14ac:dyDescent="0.3">
      <c r="A713" s="3" t="s">
        <v>1389</v>
      </c>
      <c r="B713" s="4">
        <v>8594013152655</v>
      </c>
      <c r="C713" s="10" t="s">
        <v>2604</v>
      </c>
      <c r="D713" s="6" t="s">
        <v>1396</v>
      </c>
      <c r="E713" s="6" t="s">
        <v>1754</v>
      </c>
      <c r="F713" s="3" t="s">
        <v>1804</v>
      </c>
      <c r="G713" s="6" t="s">
        <v>1782</v>
      </c>
      <c r="H713" s="6" t="str">
        <f t="shared" si="11"/>
        <v>Bath mats - LineaDue 2019 new</v>
      </c>
      <c r="J713" s="15" t="s">
        <v>3026</v>
      </c>
      <c r="K713" s="6" t="str">
        <f>IFERROR(VLOOKUP(J713*1,ChangeLog!K:L,2,FALSE),"")</f>
        <v>Ovál s oblými rohy</v>
      </c>
      <c r="L713" s="6" t="str">
        <f>IFERROR(VLOOKUP(K713,ChangeLog!L:N,3,FALSE),"")</f>
        <v>Velký koberec</v>
      </c>
      <c r="M713" s="6" t="s">
        <v>2007</v>
      </c>
      <c r="N713" s="6" t="s">
        <v>2914</v>
      </c>
      <c r="R713" s="6" t="s">
        <v>1915</v>
      </c>
      <c r="S713" s="6" t="s">
        <v>1962</v>
      </c>
      <c r="T713" s="6" t="s">
        <v>1962</v>
      </c>
      <c r="U713" s="6" t="s">
        <v>1962</v>
      </c>
      <c r="V713" s="6" t="s">
        <v>1962</v>
      </c>
      <c r="W713" s="6" t="s">
        <v>1962</v>
      </c>
    </row>
    <row r="714" spans="1:23" ht="60" customHeight="1" x14ac:dyDescent="0.3">
      <c r="A714" s="3" t="s">
        <v>1260</v>
      </c>
      <c r="B714" s="4">
        <v>8594013151849</v>
      </c>
      <c r="C714" s="10" t="s">
        <v>2605</v>
      </c>
      <c r="D714" s="6" t="s">
        <v>2071</v>
      </c>
      <c r="E714" s="6" t="s">
        <v>1754</v>
      </c>
      <c r="F714" s="3" t="s">
        <v>1804</v>
      </c>
      <c r="G714" s="6" t="s">
        <v>1417</v>
      </c>
      <c r="H714" s="6" t="str">
        <f t="shared" si="11"/>
        <v>Bath mats - LineaDue 2019</v>
      </c>
      <c r="J714" s="15" t="s">
        <v>3023</v>
      </c>
      <c r="K714" s="6" t="str">
        <f>IFERROR(VLOOKUP(J714*1,ChangeLog!K:L,2,FALSE),"")</f>
        <v>WC s ostrými hranami</v>
      </c>
      <c r="L714" s="6" t="str">
        <f>IFERROR(VLOOKUP(K714,ChangeLog!L:N,3,FALSE),"")</f>
        <v>S výřezem pro WC</v>
      </c>
      <c r="M714" s="6" t="s">
        <v>2008</v>
      </c>
      <c r="N714" s="6" t="s">
        <v>2916</v>
      </c>
      <c r="R714" s="6" t="s">
        <v>1916</v>
      </c>
      <c r="S714" s="6" t="s">
        <v>1936</v>
      </c>
      <c r="T714" s="6" t="s">
        <v>2757</v>
      </c>
      <c r="U714" s="6" t="s">
        <v>2689</v>
      </c>
      <c r="V714" s="6" t="s">
        <v>2689</v>
      </c>
      <c r="W714" s="6" t="s">
        <v>1936</v>
      </c>
    </row>
    <row r="715" spans="1:23" ht="60" customHeight="1" x14ac:dyDescent="0.3">
      <c r="A715" s="3" t="s">
        <v>1261</v>
      </c>
      <c r="B715" s="4">
        <v>8594013151832</v>
      </c>
      <c r="C715" s="10" t="s">
        <v>2605</v>
      </c>
      <c r="D715" s="6" t="s">
        <v>2270</v>
      </c>
      <c r="E715" s="6" t="s">
        <v>1754</v>
      </c>
      <c r="F715" s="3" t="s">
        <v>1804</v>
      </c>
      <c r="G715" s="6" t="s">
        <v>1417</v>
      </c>
      <c r="H715" s="6" t="str">
        <f t="shared" si="11"/>
        <v>Bath mats - LineaDue 2019</v>
      </c>
      <c r="J715" s="15" t="s">
        <v>3020</v>
      </c>
      <c r="K715" s="6" t="str">
        <f>IFERROR(VLOOKUP(J715*1,ChangeLog!K:L,2,FALSE),"")</f>
        <v>Bidet s ostrými rohy</v>
      </c>
      <c r="L715" s="6" t="str">
        <f>IFERROR(VLOOKUP(K715,ChangeLog!L:N,3,FALSE),"")</f>
        <v>Malý koberec</v>
      </c>
      <c r="M715" s="6" t="s">
        <v>2010</v>
      </c>
      <c r="R715" s="6" t="s">
        <v>1916</v>
      </c>
      <c r="S715" s="6" t="s">
        <v>1936</v>
      </c>
      <c r="T715" s="6" t="s">
        <v>2757</v>
      </c>
      <c r="U715" s="6" t="s">
        <v>2689</v>
      </c>
      <c r="V715" s="6" t="s">
        <v>2689</v>
      </c>
      <c r="W715" s="6" t="s">
        <v>1936</v>
      </c>
    </row>
    <row r="716" spans="1:23" ht="60" customHeight="1" x14ac:dyDescent="0.3">
      <c r="A716" s="3" t="s">
        <v>1262</v>
      </c>
      <c r="B716" s="4">
        <v>8594013151863</v>
      </c>
      <c r="C716" s="10" t="s">
        <v>2605</v>
      </c>
      <c r="D716" s="6" t="s">
        <v>1128</v>
      </c>
      <c r="E716" s="6" t="s">
        <v>1754</v>
      </c>
      <c r="F716" s="3" t="s">
        <v>1804</v>
      </c>
      <c r="G716" s="6" t="s">
        <v>1417</v>
      </c>
      <c r="H716" s="6" t="str">
        <f t="shared" si="11"/>
        <v>Bath mats - LineaDue 2019</v>
      </c>
      <c r="J716" s="15" t="s">
        <v>3021</v>
      </c>
      <c r="K716" s="6" t="str">
        <f>IFERROR(VLOOKUP(J716*1,ChangeLog!K:L,2,FALSE),"")</f>
        <v>Ovál s ostrými rohy</v>
      </c>
      <c r="L716" s="6" t="str">
        <f>IFERROR(VLOOKUP(K716,ChangeLog!L:N,3,FALSE),"")</f>
        <v>Velký koberec</v>
      </c>
      <c r="M716" s="6" t="s">
        <v>2007</v>
      </c>
      <c r="N716" s="6" t="s">
        <v>2914</v>
      </c>
      <c r="R716" s="6" t="s">
        <v>1898</v>
      </c>
      <c r="S716" s="6" t="s">
        <v>1936</v>
      </c>
      <c r="T716" s="6" t="s">
        <v>2757</v>
      </c>
      <c r="U716" s="6" t="s">
        <v>2689</v>
      </c>
      <c r="V716" s="6" t="s">
        <v>2689</v>
      </c>
      <c r="W716" s="6" t="s">
        <v>1936</v>
      </c>
    </row>
    <row r="717" spans="1:23" ht="60" customHeight="1" x14ac:dyDescent="0.3">
      <c r="A717" s="3" t="s">
        <v>1263</v>
      </c>
      <c r="B717" s="4">
        <v>8594013151856</v>
      </c>
      <c r="C717" s="10" t="s">
        <v>2605</v>
      </c>
      <c r="D717" s="6" t="s">
        <v>1129</v>
      </c>
      <c r="E717" s="6" t="s">
        <v>1754</v>
      </c>
      <c r="F717" s="3" t="s">
        <v>1804</v>
      </c>
      <c r="G717" s="6" t="s">
        <v>1417</v>
      </c>
      <c r="H717" s="6" t="str">
        <f t="shared" si="11"/>
        <v>Bath mats - LineaDue 2019</v>
      </c>
      <c r="J717" s="15" t="s">
        <v>3021</v>
      </c>
      <c r="K717" s="6" t="str">
        <f>IFERROR(VLOOKUP(J717*1,ChangeLog!K:L,2,FALSE),"")</f>
        <v>Ovál s ostrými rohy</v>
      </c>
      <c r="L717" s="6" t="str">
        <f>IFERROR(VLOOKUP(K717,ChangeLog!L:N,3,FALSE),"")</f>
        <v>Velký koberec</v>
      </c>
      <c r="M717" s="6" t="s">
        <v>2007</v>
      </c>
      <c r="N717" s="6" t="s">
        <v>2914</v>
      </c>
      <c r="R717" s="6" t="s">
        <v>1899</v>
      </c>
      <c r="S717" s="6" t="s">
        <v>1936</v>
      </c>
      <c r="T717" s="6" t="s">
        <v>2757</v>
      </c>
      <c r="U717" s="6" t="s">
        <v>2689</v>
      </c>
      <c r="V717" s="6" t="s">
        <v>2689</v>
      </c>
      <c r="W717" s="6" t="s">
        <v>1936</v>
      </c>
    </row>
    <row r="718" spans="1:23" ht="60" customHeight="1" x14ac:dyDescent="0.3">
      <c r="A718" s="3" t="s">
        <v>1268</v>
      </c>
      <c r="B718" s="4">
        <v>8594013151948</v>
      </c>
      <c r="C718" s="10" t="s">
        <v>2605</v>
      </c>
      <c r="D718" s="6" t="s">
        <v>2072</v>
      </c>
      <c r="E718" s="6" t="s">
        <v>1754</v>
      </c>
      <c r="F718" s="3" t="s">
        <v>1804</v>
      </c>
      <c r="G718" s="6" t="s">
        <v>1417</v>
      </c>
      <c r="H718" s="6" t="str">
        <f t="shared" si="11"/>
        <v>Bath mats - LineaDue 2019</v>
      </c>
      <c r="J718" s="15" t="s">
        <v>3023</v>
      </c>
      <c r="K718" s="6" t="str">
        <f>IFERROR(VLOOKUP(J718*1,ChangeLog!K:L,2,FALSE),"")</f>
        <v>WC s ostrými hranami</v>
      </c>
      <c r="L718" s="6" t="str">
        <f>IFERROR(VLOOKUP(K718,ChangeLog!L:N,3,FALSE),"")</f>
        <v>S výřezem pro WC</v>
      </c>
      <c r="M718" s="6" t="s">
        <v>2008</v>
      </c>
      <c r="N718" s="6" t="s">
        <v>2916</v>
      </c>
      <c r="R718" s="6" t="s">
        <v>1916</v>
      </c>
      <c r="S718" s="6" t="s">
        <v>1955</v>
      </c>
      <c r="T718" s="6" t="s">
        <v>2709</v>
      </c>
      <c r="U718" s="6" t="s">
        <v>2709</v>
      </c>
      <c r="V718" s="6" t="s">
        <v>2821</v>
      </c>
      <c r="W718" s="6" t="s">
        <v>1955</v>
      </c>
    </row>
    <row r="719" spans="1:23" ht="60" customHeight="1" x14ac:dyDescent="0.3">
      <c r="A719" s="3" t="s">
        <v>1269</v>
      </c>
      <c r="B719" s="4">
        <v>8594013151917</v>
      </c>
      <c r="C719" s="10" t="s">
        <v>2605</v>
      </c>
      <c r="D719" s="6" t="s">
        <v>2271</v>
      </c>
      <c r="E719" s="6" t="s">
        <v>1754</v>
      </c>
      <c r="F719" s="3" t="s">
        <v>1804</v>
      </c>
      <c r="G719" s="6" t="s">
        <v>1417</v>
      </c>
      <c r="H719" s="6" t="str">
        <f t="shared" si="11"/>
        <v>Bath mats - LineaDue 2019</v>
      </c>
      <c r="J719" s="15" t="s">
        <v>3020</v>
      </c>
      <c r="K719" s="6" t="str">
        <f>IFERROR(VLOOKUP(J719*1,ChangeLog!K:L,2,FALSE),"")</f>
        <v>Bidet s ostrými rohy</v>
      </c>
      <c r="L719" s="6" t="str">
        <f>IFERROR(VLOOKUP(K719,ChangeLog!L:N,3,FALSE),"")</f>
        <v>Malý koberec</v>
      </c>
      <c r="M719" s="6" t="s">
        <v>2010</v>
      </c>
      <c r="R719" s="6" t="s">
        <v>1916</v>
      </c>
      <c r="S719" s="6" t="s">
        <v>1955</v>
      </c>
      <c r="T719" s="6" t="s">
        <v>2709</v>
      </c>
      <c r="U719" s="6" t="s">
        <v>2709</v>
      </c>
      <c r="V719" s="6" t="s">
        <v>2821</v>
      </c>
      <c r="W719" s="6" t="s">
        <v>1955</v>
      </c>
    </row>
    <row r="720" spans="1:23" ht="60" customHeight="1" x14ac:dyDescent="0.3">
      <c r="A720" s="3" t="s">
        <v>1270</v>
      </c>
      <c r="B720" s="4">
        <v>8594013151931</v>
      </c>
      <c r="C720" s="10" t="s">
        <v>2605</v>
      </c>
      <c r="D720" s="6" t="s">
        <v>1276</v>
      </c>
      <c r="E720" s="6" t="s">
        <v>1754</v>
      </c>
      <c r="F720" s="3" t="s">
        <v>1804</v>
      </c>
      <c r="G720" s="6" t="s">
        <v>1417</v>
      </c>
      <c r="H720" s="6" t="str">
        <f t="shared" si="11"/>
        <v>Bath mats - LineaDue 2019</v>
      </c>
      <c r="J720" s="15" t="s">
        <v>3021</v>
      </c>
      <c r="K720" s="6" t="str">
        <f>IFERROR(VLOOKUP(J720*1,ChangeLog!K:L,2,FALSE),"")</f>
        <v>Ovál s ostrými rohy</v>
      </c>
      <c r="L720" s="6" t="str">
        <f>IFERROR(VLOOKUP(K720,ChangeLog!L:N,3,FALSE),"")</f>
        <v>Velký koberec</v>
      </c>
      <c r="M720" s="6" t="s">
        <v>2007</v>
      </c>
      <c r="N720" s="6" t="s">
        <v>2914</v>
      </c>
      <c r="R720" s="6" t="s">
        <v>1898</v>
      </c>
      <c r="S720" s="6" t="s">
        <v>1955</v>
      </c>
      <c r="T720" s="6" t="s">
        <v>2709</v>
      </c>
      <c r="U720" s="6" t="s">
        <v>2709</v>
      </c>
      <c r="V720" s="6" t="s">
        <v>2821</v>
      </c>
      <c r="W720" s="6" t="s">
        <v>1955</v>
      </c>
    </row>
    <row r="721" spans="1:23" ht="60" customHeight="1" x14ac:dyDescent="0.3">
      <c r="A721" s="3" t="s">
        <v>1271</v>
      </c>
      <c r="B721" s="4">
        <v>8594013151924</v>
      </c>
      <c r="C721" s="10" t="s">
        <v>2605</v>
      </c>
      <c r="D721" s="6" t="s">
        <v>1277</v>
      </c>
      <c r="E721" s="6" t="s">
        <v>1754</v>
      </c>
      <c r="F721" s="3" t="s">
        <v>1804</v>
      </c>
      <c r="G721" s="6" t="s">
        <v>1417</v>
      </c>
      <c r="H721" s="6" t="str">
        <f t="shared" si="11"/>
        <v>Bath mats - LineaDue 2019</v>
      </c>
      <c r="J721" s="15" t="s">
        <v>3021</v>
      </c>
      <c r="K721" s="6" t="str">
        <f>IFERROR(VLOOKUP(J721*1,ChangeLog!K:L,2,FALSE),"")</f>
        <v>Ovál s ostrými rohy</v>
      </c>
      <c r="L721" s="6" t="str">
        <f>IFERROR(VLOOKUP(K721,ChangeLog!L:N,3,FALSE),"")</f>
        <v>Velký koberec</v>
      </c>
      <c r="M721" s="6" t="s">
        <v>2007</v>
      </c>
      <c r="N721" s="6" t="s">
        <v>2914</v>
      </c>
      <c r="R721" s="6" t="s">
        <v>1899</v>
      </c>
      <c r="S721" s="6" t="s">
        <v>1955</v>
      </c>
      <c r="T721" s="6" t="s">
        <v>2709</v>
      </c>
      <c r="U721" s="6" t="s">
        <v>2709</v>
      </c>
      <c r="V721" s="6" t="s">
        <v>2821</v>
      </c>
      <c r="W721" s="6" t="s">
        <v>1955</v>
      </c>
    </row>
    <row r="722" spans="1:23" ht="60" customHeight="1" x14ac:dyDescent="0.3">
      <c r="A722" s="3" t="s">
        <v>1256</v>
      </c>
      <c r="B722" s="4">
        <v>8594013151818</v>
      </c>
      <c r="C722" s="10" t="s">
        <v>2605</v>
      </c>
      <c r="D722" s="6" t="s">
        <v>2073</v>
      </c>
      <c r="E722" s="6" t="s">
        <v>1754</v>
      </c>
      <c r="F722" s="3" t="s">
        <v>1804</v>
      </c>
      <c r="G722" s="6" t="s">
        <v>1417</v>
      </c>
      <c r="H722" s="6" t="str">
        <f t="shared" si="11"/>
        <v>Bath mats - LineaDue 2019</v>
      </c>
      <c r="J722" s="15" t="s">
        <v>3023</v>
      </c>
      <c r="K722" s="6" t="str">
        <f>IFERROR(VLOOKUP(J722*1,ChangeLog!K:L,2,FALSE),"")</f>
        <v>WC s ostrými hranami</v>
      </c>
      <c r="L722" s="6" t="str">
        <f>IFERROR(VLOOKUP(K722,ChangeLog!L:N,3,FALSE),"")</f>
        <v>S výřezem pro WC</v>
      </c>
      <c r="M722" s="6" t="s">
        <v>2008</v>
      </c>
      <c r="N722" s="6" t="s">
        <v>2916</v>
      </c>
      <c r="R722" s="6" t="s">
        <v>1916</v>
      </c>
      <c r="S722" s="6" t="s">
        <v>1934</v>
      </c>
      <c r="T722" s="6" t="s">
        <v>2756</v>
      </c>
      <c r="U722" s="6" t="s">
        <v>2687</v>
      </c>
      <c r="V722" s="6" t="s">
        <v>2799</v>
      </c>
      <c r="W722" s="6" t="s">
        <v>1934</v>
      </c>
    </row>
    <row r="723" spans="1:23" ht="60" customHeight="1" x14ac:dyDescent="0.3">
      <c r="A723" s="3" t="s">
        <v>1257</v>
      </c>
      <c r="B723" s="4">
        <v>8594013151801</v>
      </c>
      <c r="C723" s="10" t="s">
        <v>2605</v>
      </c>
      <c r="D723" s="6" t="s">
        <v>2272</v>
      </c>
      <c r="E723" s="6" t="s">
        <v>1754</v>
      </c>
      <c r="F723" s="3" t="s">
        <v>1804</v>
      </c>
      <c r="G723" s="6" t="s">
        <v>1417</v>
      </c>
      <c r="H723" s="6" t="str">
        <f t="shared" si="11"/>
        <v>Bath mats - LineaDue 2019</v>
      </c>
      <c r="J723" s="15" t="s">
        <v>3020</v>
      </c>
      <c r="K723" s="6" t="str">
        <f>IFERROR(VLOOKUP(J723*1,ChangeLog!K:L,2,FALSE),"")</f>
        <v>Bidet s ostrými rohy</v>
      </c>
      <c r="L723" s="6" t="str">
        <f>IFERROR(VLOOKUP(K723,ChangeLog!L:N,3,FALSE),"")</f>
        <v>Malý koberec</v>
      </c>
      <c r="M723" s="6" t="s">
        <v>2010</v>
      </c>
      <c r="R723" s="6" t="s">
        <v>1916</v>
      </c>
      <c r="S723" s="6" t="s">
        <v>1934</v>
      </c>
      <c r="T723" s="6" t="s">
        <v>2756</v>
      </c>
      <c r="U723" s="6" t="s">
        <v>2687</v>
      </c>
      <c r="V723" s="6" t="s">
        <v>2799</v>
      </c>
      <c r="W723" s="6" t="s">
        <v>1934</v>
      </c>
    </row>
    <row r="724" spans="1:23" ht="60" customHeight="1" x14ac:dyDescent="0.3">
      <c r="A724" s="3" t="s">
        <v>1258</v>
      </c>
      <c r="B724" s="4">
        <v>8594013151795</v>
      </c>
      <c r="C724" s="10" t="s">
        <v>2605</v>
      </c>
      <c r="D724" s="6" t="s">
        <v>1126</v>
      </c>
      <c r="E724" s="6" t="s">
        <v>1754</v>
      </c>
      <c r="F724" s="3" t="s">
        <v>1804</v>
      </c>
      <c r="G724" s="6" t="s">
        <v>1417</v>
      </c>
      <c r="H724" s="6" t="str">
        <f t="shared" si="11"/>
        <v>Bath mats - LineaDue 2019</v>
      </c>
      <c r="J724" s="15" t="s">
        <v>3021</v>
      </c>
      <c r="K724" s="6" t="str">
        <f>IFERROR(VLOOKUP(J724*1,ChangeLog!K:L,2,FALSE),"")</f>
        <v>Ovál s ostrými rohy</v>
      </c>
      <c r="L724" s="6" t="str">
        <f>IFERROR(VLOOKUP(K724,ChangeLog!L:N,3,FALSE),"")</f>
        <v>Velký koberec</v>
      </c>
      <c r="M724" s="6" t="s">
        <v>2007</v>
      </c>
      <c r="N724" s="6" t="s">
        <v>2914</v>
      </c>
      <c r="R724" s="6" t="s">
        <v>1898</v>
      </c>
      <c r="S724" s="6" t="s">
        <v>1934</v>
      </c>
      <c r="T724" s="6" t="s">
        <v>2756</v>
      </c>
      <c r="U724" s="6" t="s">
        <v>2687</v>
      </c>
      <c r="V724" s="6" t="s">
        <v>2799</v>
      </c>
      <c r="W724" s="6" t="s">
        <v>1934</v>
      </c>
    </row>
    <row r="725" spans="1:23" ht="60" customHeight="1" x14ac:dyDescent="0.3">
      <c r="A725" s="3" t="s">
        <v>1259</v>
      </c>
      <c r="B725" s="4">
        <v>8594013151825</v>
      </c>
      <c r="C725" s="10" t="s">
        <v>2605</v>
      </c>
      <c r="D725" s="6" t="s">
        <v>1127</v>
      </c>
      <c r="E725" s="6" t="s">
        <v>1754</v>
      </c>
      <c r="F725" s="3" t="s">
        <v>1804</v>
      </c>
      <c r="G725" s="6" t="s">
        <v>1417</v>
      </c>
      <c r="H725" s="6" t="str">
        <f t="shared" si="11"/>
        <v>Bath mats - LineaDue 2019</v>
      </c>
      <c r="J725" s="15" t="s">
        <v>3021</v>
      </c>
      <c r="K725" s="6" t="str">
        <f>IFERROR(VLOOKUP(J725*1,ChangeLog!K:L,2,FALSE),"")</f>
        <v>Ovál s ostrými rohy</v>
      </c>
      <c r="L725" s="6" t="str">
        <f>IFERROR(VLOOKUP(K725,ChangeLog!L:N,3,FALSE),"")</f>
        <v>Velký koberec</v>
      </c>
      <c r="M725" s="6" t="s">
        <v>2007</v>
      </c>
      <c r="N725" s="6" t="s">
        <v>2914</v>
      </c>
      <c r="R725" s="6" t="s">
        <v>1899</v>
      </c>
      <c r="S725" s="6" t="s">
        <v>1934</v>
      </c>
      <c r="T725" s="6" t="s">
        <v>2756</v>
      </c>
      <c r="U725" s="6" t="s">
        <v>2687</v>
      </c>
      <c r="V725" s="6" t="s">
        <v>2799</v>
      </c>
      <c r="W725" s="6" t="s">
        <v>1934</v>
      </c>
    </row>
    <row r="726" spans="1:23" ht="60" customHeight="1" x14ac:dyDescent="0.3">
      <c r="A726" s="3" t="s">
        <v>1264</v>
      </c>
      <c r="B726" s="4">
        <v>8594013151887</v>
      </c>
      <c r="C726" s="10" t="s">
        <v>2605</v>
      </c>
      <c r="D726" s="6" t="s">
        <v>2074</v>
      </c>
      <c r="E726" s="6" t="s">
        <v>1754</v>
      </c>
      <c r="F726" s="3" t="s">
        <v>1804</v>
      </c>
      <c r="G726" s="6" t="s">
        <v>1417</v>
      </c>
      <c r="H726" s="6" t="str">
        <f t="shared" si="11"/>
        <v>Bath mats - LineaDue 2019</v>
      </c>
      <c r="J726" s="15" t="s">
        <v>3023</v>
      </c>
      <c r="K726" s="6" t="str">
        <f>IFERROR(VLOOKUP(J726*1,ChangeLog!K:L,2,FALSE),"")</f>
        <v>WC s ostrými hranami</v>
      </c>
      <c r="L726" s="6" t="str">
        <f>IFERROR(VLOOKUP(K726,ChangeLog!L:N,3,FALSE),"")</f>
        <v>S výřezem pro WC</v>
      </c>
      <c r="M726" s="6" t="s">
        <v>2008</v>
      </c>
      <c r="N726" s="6" t="s">
        <v>2916</v>
      </c>
      <c r="R726" s="6" t="s">
        <v>1916</v>
      </c>
      <c r="S726" s="6" t="s">
        <v>1938</v>
      </c>
      <c r="T726" s="6" t="s">
        <v>2759</v>
      </c>
      <c r="U726" s="6" t="s">
        <v>2691</v>
      </c>
      <c r="V726" s="6" t="s">
        <v>2802</v>
      </c>
      <c r="W726" s="6" t="s">
        <v>1938</v>
      </c>
    </row>
    <row r="727" spans="1:23" ht="60" customHeight="1" x14ac:dyDescent="0.3">
      <c r="A727" s="3" t="s">
        <v>1265</v>
      </c>
      <c r="B727" s="4">
        <v>8594013151870</v>
      </c>
      <c r="C727" s="10" t="s">
        <v>2605</v>
      </c>
      <c r="D727" s="6" t="s">
        <v>2273</v>
      </c>
      <c r="E727" s="6" t="s">
        <v>1754</v>
      </c>
      <c r="F727" s="3" t="s">
        <v>1804</v>
      </c>
      <c r="G727" s="6" t="s">
        <v>1417</v>
      </c>
      <c r="H727" s="6" t="str">
        <f t="shared" si="11"/>
        <v>Bath mats - LineaDue 2019</v>
      </c>
      <c r="J727" s="15" t="s">
        <v>3020</v>
      </c>
      <c r="K727" s="6" t="str">
        <f>IFERROR(VLOOKUP(J727*1,ChangeLog!K:L,2,FALSE),"")</f>
        <v>Bidet s ostrými rohy</v>
      </c>
      <c r="L727" s="6" t="str">
        <f>IFERROR(VLOOKUP(K727,ChangeLog!L:N,3,FALSE),"")</f>
        <v>Malý koberec</v>
      </c>
      <c r="M727" s="6" t="s">
        <v>2010</v>
      </c>
      <c r="R727" s="6" t="s">
        <v>1916</v>
      </c>
      <c r="S727" s="6" t="s">
        <v>1938</v>
      </c>
      <c r="T727" s="6" t="s">
        <v>2759</v>
      </c>
      <c r="U727" s="6" t="s">
        <v>2691</v>
      </c>
      <c r="V727" s="6" t="s">
        <v>2802</v>
      </c>
      <c r="W727" s="6" t="s">
        <v>1938</v>
      </c>
    </row>
    <row r="728" spans="1:23" ht="60" customHeight="1" x14ac:dyDescent="0.3">
      <c r="A728" s="3" t="s">
        <v>1266</v>
      </c>
      <c r="B728" s="4">
        <v>8594013151894</v>
      </c>
      <c r="C728" s="10" t="s">
        <v>2605</v>
      </c>
      <c r="D728" s="6" t="s">
        <v>1130</v>
      </c>
      <c r="E728" s="6" t="s">
        <v>1754</v>
      </c>
      <c r="F728" s="3" t="s">
        <v>1804</v>
      </c>
      <c r="G728" s="6" t="s">
        <v>1417</v>
      </c>
      <c r="H728" s="6" t="str">
        <f t="shared" si="11"/>
        <v>Bath mats - LineaDue 2019</v>
      </c>
      <c r="J728" s="15" t="s">
        <v>3021</v>
      </c>
      <c r="K728" s="6" t="str">
        <f>IFERROR(VLOOKUP(J728*1,ChangeLog!K:L,2,FALSE),"")</f>
        <v>Ovál s ostrými rohy</v>
      </c>
      <c r="L728" s="6" t="str">
        <f>IFERROR(VLOOKUP(K728,ChangeLog!L:N,3,FALSE),"")</f>
        <v>Velký koberec</v>
      </c>
      <c r="M728" s="6" t="s">
        <v>2007</v>
      </c>
      <c r="N728" s="6" t="s">
        <v>2914</v>
      </c>
      <c r="R728" s="6" t="s">
        <v>1898</v>
      </c>
      <c r="S728" s="6" t="s">
        <v>1938</v>
      </c>
      <c r="T728" s="6" t="s">
        <v>2759</v>
      </c>
      <c r="U728" s="6" t="s">
        <v>2691</v>
      </c>
      <c r="V728" s="6" t="s">
        <v>2802</v>
      </c>
      <c r="W728" s="6" t="s">
        <v>1938</v>
      </c>
    </row>
    <row r="729" spans="1:23" ht="60" customHeight="1" x14ac:dyDescent="0.3">
      <c r="A729" s="3" t="s">
        <v>1267</v>
      </c>
      <c r="B729" s="4">
        <v>8594013151900</v>
      </c>
      <c r="C729" s="10" t="s">
        <v>2605</v>
      </c>
      <c r="D729" s="6" t="s">
        <v>1131</v>
      </c>
      <c r="E729" s="6" t="s">
        <v>1754</v>
      </c>
      <c r="F729" s="3" t="s">
        <v>1804</v>
      </c>
      <c r="G729" s="6" t="s">
        <v>1417</v>
      </c>
      <c r="H729" s="6" t="str">
        <f t="shared" si="11"/>
        <v>Bath mats - LineaDue 2019</v>
      </c>
      <c r="J729" s="15" t="s">
        <v>3021</v>
      </c>
      <c r="K729" s="6" t="str">
        <f>IFERROR(VLOOKUP(J729*1,ChangeLog!K:L,2,FALSE),"")</f>
        <v>Ovál s ostrými rohy</v>
      </c>
      <c r="L729" s="6" t="str">
        <f>IFERROR(VLOOKUP(K729,ChangeLog!L:N,3,FALSE),"")</f>
        <v>Velký koberec</v>
      </c>
      <c r="M729" s="6" t="s">
        <v>2007</v>
      </c>
      <c r="N729" s="6" t="s">
        <v>2914</v>
      </c>
      <c r="R729" s="6" t="s">
        <v>1899</v>
      </c>
      <c r="S729" s="6" t="s">
        <v>1938</v>
      </c>
      <c r="T729" s="6" t="s">
        <v>2759</v>
      </c>
      <c r="U729" s="6" t="s">
        <v>2691</v>
      </c>
      <c r="V729" s="6" t="s">
        <v>2802</v>
      </c>
      <c r="W729" s="6" t="s">
        <v>1938</v>
      </c>
    </row>
    <row r="730" spans="1:23" ht="60" customHeight="1" x14ac:dyDescent="0.3">
      <c r="A730" s="3" t="s">
        <v>1272</v>
      </c>
      <c r="B730" s="4">
        <v>8594013151962</v>
      </c>
      <c r="C730" s="10" t="s">
        <v>2605</v>
      </c>
      <c r="D730" s="6" t="s">
        <v>2075</v>
      </c>
      <c r="E730" s="6" t="s">
        <v>1754</v>
      </c>
      <c r="F730" s="3" t="s">
        <v>1804</v>
      </c>
      <c r="G730" s="6" t="s">
        <v>1417</v>
      </c>
      <c r="H730" s="6" t="str">
        <f t="shared" si="11"/>
        <v>Bath mats - LineaDue 2019</v>
      </c>
      <c r="J730" s="15" t="s">
        <v>3023</v>
      </c>
      <c r="K730" s="6" t="str">
        <f>IFERROR(VLOOKUP(J730*1,ChangeLog!K:L,2,FALSE),"")</f>
        <v>WC s ostrými hranami</v>
      </c>
      <c r="L730" s="6" t="str">
        <f>IFERROR(VLOOKUP(K730,ChangeLog!L:N,3,FALSE),"")</f>
        <v>S výřezem pro WC</v>
      </c>
      <c r="M730" s="6" t="s">
        <v>2008</v>
      </c>
      <c r="N730" s="6" t="s">
        <v>2916</v>
      </c>
      <c r="R730" s="6" t="s">
        <v>1916</v>
      </c>
      <c r="S730" s="6" t="s">
        <v>1946</v>
      </c>
      <c r="T730" s="6" t="s">
        <v>2765</v>
      </c>
      <c r="U730" s="6" t="s">
        <v>1962</v>
      </c>
      <c r="V730" s="6" t="s">
        <v>2811</v>
      </c>
      <c r="W730" s="6" t="s">
        <v>2864</v>
      </c>
    </row>
    <row r="731" spans="1:23" ht="60" customHeight="1" x14ac:dyDescent="0.3">
      <c r="A731" s="3" t="s">
        <v>1273</v>
      </c>
      <c r="B731" s="4">
        <v>8594013151955</v>
      </c>
      <c r="C731" s="10" t="s">
        <v>2605</v>
      </c>
      <c r="D731" s="6" t="s">
        <v>2274</v>
      </c>
      <c r="E731" s="6" t="s">
        <v>1754</v>
      </c>
      <c r="F731" s="3" t="s">
        <v>1804</v>
      </c>
      <c r="G731" s="6" t="s">
        <v>1417</v>
      </c>
      <c r="H731" s="6" t="str">
        <f t="shared" si="11"/>
        <v>Bath mats - LineaDue 2019</v>
      </c>
      <c r="J731" s="15" t="s">
        <v>3020</v>
      </c>
      <c r="K731" s="6" t="str">
        <f>IFERROR(VLOOKUP(J731*1,ChangeLog!K:L,2,FALSE),"")</f>
        <v>Bidet s ostrými rohy</v>
      </c>
      <c r="L731" s="6" t="str">
        <f>IFERROR(VLOOKUP(K731,ChangeLog!L:N,3,FALSE),"")</f>
        <v>Malý koberec</v>
      </c>
      <c r="M731" s="6" t="s">
        <v>2010</v>
      </c>
      <c r="R731" s="6" t="s">
        <v>1916</v>
      </c>
      <c r="S731" s="6" t="s">
        <v>1946</v>
      </c>
      <c r="T731" s="6" t="s">
        <v>2765</v>
      </c>
      <c r="U731" s="6" t="s">
        <v>1962</v>
      </c>
      <c r="V731" s="6" t="s">
        <v>2811</v>
      </c>
      <c r="W731" s="6" t="s">
        <v>2864</v>
      </c>
    </row>
    <row r="732" spans="1:23" ht="60" customHeight="1" x14ac:dyDescent="0.3">
      <c r="A732" s="3" t="s">
        <v>1274</v>
      </c>
      <c r="B732" s="4">
        <v>8594013151979</v>
      </c>
      <c r="C732" s="10" t="s">
        <v>2605</v>
      </c>
      <c r="D732" s="6" t="s">
        <v>1132</v>
      </c>
      <c r="E732" s="6" t="s">
        <v>1754</v>
      </c>
      <c r="F732" s="3" t="s">
        <v>1804</v>
      </c>
      <c r="G732" s="6" t="s">
        <v>1417</v>
      </c>
      <c r="H732" s="6" t="str">
        <f t="shared" si="11"/>
        <v>Bath mats - LineaDue 2019</v>
      </c>
      <c r="J732" s="15" t="s">
        <v>3021</v>
      </c>
      <c r="K732" s="6" t="str">
        <f>IFERROR(VLOOKUP(J732*1,ChangeLog!K:L,2,FALSE),"")</f>
        <v>Ovál s ostrými rohy</v>
      </c>
      <c r="L732" s="6" t="str">
        <f>IFERROR(VLOOKUP(K732,ChangeLog!L:N,3,FALSE),"")</f>
        <v>Velký koberec</v>
      </c>
      <c r="M732" s="6" t="s">
        <v>2007</v>
      </c>
      <c r="N732" s="6" t="s">
        <v>2914</v>
      </c>
      <c r="R732" s="6" t="s">
        <v>1898</v>
      </c>
      <c r="S732" s="6" t="s">
        <v>1946</v>
      </c>
      <c r="T732" s="6" t="s">
        <v>2765</v>
      </c>
      <c r="U732" s="6" t="s">
        <v>1962</v>
      </c>
      <c r="V732" s="6" t="s">
        <v>2811</v>
      </c>
      <c r="W732" s="6" t="s">
        <v>2864</v>
      </c>
    </row>
    <row r="733" spans="1:23" ht="60" customHeight="1" x14ac:dyDescent="0.3">
      <c r="A733" s="3" t="s">
        <v>1275</v>
      </c>
      <c r="B733" s="4">
        <v>8594013151986</v>
      </c>
      <c r="C733" s="10" t="s">
        <v>2605</v>
      </c>
      <c r="D733" s="6" t="s">
        <v>1133</v>
      </c>
      <c r="E733" s="6" t="s">
        <v>1754</v>
      </c>
      <c r="F733" s="3" t="s">
        <v>1804</v>
      </c>
      <c r="G733" s="6" t="s">
        <v>1417</v>
      </c>
      <c r="H733" s="6" t="str">
        <f t="shared" si="11"/>
        <v>Bath mats - LineaDue 2019</v>
      </c>
      <c r="J733" s="15" t="s">
        <v>3021</v>
      </c>
      <c r="K733" s="6" t="str">
        <f>IFERROR(VLOOKUP(J733*1,ChangeLog!K:L,2,FALSE),"")</f>
        <v>Ovál s ostrými rohy</v>
      </c>
      <c r="L733" s="6" t="str">
        <f>IFERROR(VLOOKUP(K733,ChangeLog!L:N,3,FALSE),"")</f>
        <v>Velký koberec</v>
      </c>
      <c r="M733" s="6" t="s">
        <v>2007</v>
      </c>
      <c r="N733" s="6" t="s">
        <v>2914</v>
      </c>
      <c r="R733" s="6" t="s">
        <v>1899</v>
      </c>
      <c r="S733" s="6" t="s">
        <v>1946</v>
      </c>
      <c r="T733" s="6" t="s">
        <v>2765</v>
      </c>
      <c r="U733" s="6" t="s">
        <v>1962</v>
      </c>
      <c r="V733" s="6" t="s">
        <v>2811</v>
      </c>
      <c r="W733" s="6" t="s">
        <v>2864</v>
      </c>
    </row>
    <row r="734" spans="1:23" ht="60" customHeight="1" x14ac:dyDescent="0.3">
      <c r="A734" s="3" t="s">
        <v>1284</v>
      </c>
      <c r="B734" s="4">
        <v>8594013152037</v>
      </c>
      <c r="C734" s="10" t="s">
        <v>2606</v>
      </c>
      <c r="D734" s="6" t="s">
        <v>2445</v>
      </c>
      <c r="E734" s="6" t="s">
        <v>1757</v>
      </c>
      <c r="F734" s="3" t="s">
        <v>1804</v>
      </c>
      <c r="G734" s="6" t="s">
        <v>1417</v>
      </c>
      <c r="H734" s="6" t="str">
        <f t="shared" si="11"/>
        <v>Bath mats - LineaDue 2019</v>
      </c>
      <c r="J734" s="15" t="s">
        <v>3022</v>
      </c>
      <c r="K734" s="6" t="str">
        <f>IFERROR(VLOOKUP(J734*1,ChangeLog!K:L,2,FALSE),"")</f>
        <v>Víko</v>
      </c>
      <c r="L734" s="6" t="str">
        <f>IFERROR(VLOOKUP(K734,ChangeLog!L:N,3,FALSE),"")</f>
        <v>Na víko od WC</v>
      </c>
      <c r="M734" s="6" t="s">
        <v>2006</v>
      </c>
      <c r="N734" s="6" t="s">
        <v>2915</v>
      </c>
      <c r="R734" s="6" t="s">
        <v>1900</v>
      </c>
      <c r="S734" s="6" t="s">
        <v>1934</v>
      </c>
      <c r="T734" s="6" t="s">
        <v>2756</v>
      </c>
      <c r="U734" s="6" t="s">
        <v>2687</v>
      </c>
      <c r="V734" s="6" t="s">
        <v>2799</v>
      </c>
      <c r="W734" s="6" t="s">
        <v>1934</v>
      </c>
    </row>
    <row r="735" spans="1:23" ht="60" customHeight="1" x14ac:dyDescent="0.3">
      <c r="A735" s="3" t="s">
        <v>1285</v>
      </c>
      <c r="B735" s="4">
        <v>8594013152044</v>
      </c>
      <c r="C735" s="10" t="s">
        <v>2606</v>
      </c>
      <c r="D735" s="6" t="s">
        <v>2275</v>
      </c>
      <c r="E735" s="6" t="s">
        <v>1757</v>
      </c>
      <c r="F735" s="3" t="s">
        <v>1804</v>
      </c>
      <c r="G735" s="6" t="s">
        <v>1417</v>
      </c>
      <c r="H735" s="6" t="str">
        <f t="shared" si="11"/>
        <v>Bath mats - LineaDue 2019</v>
      </c>
      <c r="J735" s="15" t="s">
        <v>3025</v>
      </c>
      <c r="K735" s="6" t="str">
        <f>IFERROR(VLOOKUP(J735*1,ChangeLog!K:L,2,FALSE),"")</f>
        <v>Bidet s oblými rohy</v>
      </c>
      <c r="L735" s="6" t="str">
        <f>IFERROR(VLOOKUP(K735,ChangeLog!L:N,3,FALSE),"")</f>
        <v>Malý koberec</v>
      </c>
      <c r="M735" s="6" t="s">
        <v>2010</v>
      </c>
      <c r="R735" s="6" t="s">
        <v>1897</v>
      </c>
      <c r="S735" s="6" t="s">
        <v>1934</v>
      </c>
      <c r="T735" s="6" t="s">
        <v>2756</v>
      </c>
      <c r="U735" s="6" t="s">
        <v>2687</v>
      </c>
      <c r="V735" s="6" t="s">
        <v>2799</v>
      </c>
      <c r="W735" s="6" t="s">
        <v>1934</v>
      </c>
    </row>
    <row r="736" spans="1:23" ht="60" customHeight="1" x14ac:dyDescent="0.3">
      <c r="A736" s="3" t="s">
        <v>1286</v>
      </c>
      <c r="B736" s="4">
        <v>8594013152051</v>
      </c>
      <c r="C736" s="10" t="s">
        <v>2606</v>
      </c>
      <c r="D736" s="6" t="s">
        <v>1298</v>
      </c>
      <c r="E736" s="6" t="s">
        <v>1757</v>
      </c>
      <c r="F736" s="3" t="s">
        <v>1804</v>
      </c>
      <c r="G736" s="6" t="s">
        <v>1782</v>
      </c>
      <c r="H736" s="6" t="str">
        <f t="shared" si="11"/>
        <v>Bath mats - LineaDue 2019 new</v>
      </c>
      <c r="J736" s="15" t="s">
        <v>3026</v>
      </c>
      <c r="K736" s="6" t="str">
        <f>IFERROR(VLOOKUP(J736*1,ChangeLog!K:L,2,FALSE),"")</f>
        <v>Ovál s oblými rohy</v>
      </c>
      <c r="L736" s="6" t="str">
        <f>IFERROR(VLOOKUP(K736,ChangeLog!L:N,3,FALSE),"")</f>
        <v>Velký koberec</v>
      </c>
      <c r="M736" s="6" t="s">
        <v>2007</v>
      </c>
      <c r="N736" s="6" t="s">
        <v>2914</v>
      </c>
      <c r="R736" s="6" t="s">
        <v>1912</v>
      </c>
      <c r="S736" s="6" t="s">
        <v>1934</v>
      </c>
      <c r="T736" s="6" t="s">
        <v>2756</v>
      </c>
      <c r="U736" s="6" t="s">
        <v>2687</v>
      </c>
      <c r="V736" s="6" t="s">
        <v>2799</v>
      </c>
      <c r="W736" s="6" t="s">
        <v>1934</v>
      </c>
    </row>
    <row r="737" spans="1:23" ht="60" customHeight="1" x14ac:dyDescent="0.3">
      <c r="A737" s="3" t="s">
        <v>1287</v>
      </c>
      <c r="B737" s="4">
        <v>8594013152068</v>
      </c>
      <c r="C737" s="10" t="s">
        <v>2606</v>
      </c>
      <c r="D737" s="6" t="s">
        <v>1135</v>
      </c>
      <c r="E737" s="6" t="s">
        <v>1757</v>
      </c>
      <c r="F737" s="3" t="s">
        <v>1804</v>
      </c>
      <c r="G737" s="6" t="s">
        <v>1417</v>
      </c>
      <c r="H737" s="6" t="str">
        <f t="shared" si="11"/>
        <v>Bath mats - LineaDue 2019</v>
      </c>
      <c r="J737" s="15" t="s">
        <v>3026</v>
      </c>
      <c r="K737" s="6" t="str">
        <f>IFERROR(VLOOKUP(J737*1,ChangeLog!K:L,2,FALSE),"")</f>
        <v>Ovál s oblými rohy</v>
      </c>
      <c r="L737" s="6" t="str">
        <f>IFERROR(VLOOKUP(K737,ChangeLog!L:N,3,FALSE),"")</f>
        <v>Velký koberec</v>
      </c>
      <c r="M737" s="6" t="s">
        <v>2007</v>
      </c>
      <c r="N737" s="6" t="s">
        <v>2914</v>
      </c>
      <c r="R737" s="6" t="s">
        <v>1899</v>
      </c>
      <c r="S737" s="6" t="s">
        <v>1934</v>
      </c>
      <c r="T737" s="6" t="s">
        <v>2756</v>
      </c>
      <c r="U737" s="6" t="s">
        <v>2687</v>
      </c>
      <c r="V737" s="6" t="s">
        <v>2799</v>
      </c>
      <c r="W737" s="6" t="s">
        <v>1934</v>
      </c>
    </row>
    <row r="738" spans="1:23" ht="60" customHeight="1" x14ac:dyDescent="0.3">
      <c r="A738" s="3" t="s">
        <v>1280</v>
      </c>
      <c r="B738" s="4">
        <v>8594013151993</v>
      </c>
      <c r="C738" s="10" t="s">
        <v>2606</v>
      </c>
      <c r="D738" s="6" t="s">
        <v>2446</v>
      </c>
      <c r="E738" s="6" t="s">
        <v>1757</v>
      </c>
      <c r="F738" s="3" t="s">
        <v>1804</v>
      </c>
      <c r="G738" s="6" t="s">
        <v>1417</v>
      </c>
      <c r="H738" s="6" t="str">
        <f t="shared" si="11"/>
        <v>Bath mats - LineaDue 2019</v>
      </c>
      <c r="J738" s="15" t="s">
        <v>3022</v>
      </c>
      <c r="K738" s="6" t="str">
        <f>IFERROR(VLOOKUP(J738*1,ChangeLog!K:L,2,FALSE),"")</f>
        <v>Víko</v>
      </c>
      <c r="L738" s="6" t="str">
        <f>IFERROR(VLOOKUP(K738,ChangeLog!L:N,3,FALSE),"")</f>
        <v>Na víko od WC</v>
      </c>
      <c r="M738" s="6" t="s">
        <v>2006</v>
      </c>
      <c r="N738" s="6" t="s">
        <v>2915</v>
      </c>
      <c r="R738" s="6" t="s">
        <v>1900</v>
      </c>
      <c r="S738" s="6" t="s">
        <v>1936</v>
      </c>
      <c r="T738" s="6" t="s">
        <v>2757</v>
      </c>
      <c r="U738" s="6" t="s">
        <v>2689</v>
      </c>
      <c r="V738" s="6" t="s">
        <v>2689</v>
      </c>
      <c r="W738" s="6" t="s">
        <v>1936</v>
      </c>
    </row>
    <row r="739" spans="1:23" ht="60" customHeight="1" x14ac:dyDescent="0.3">
      <c r="A739" s="3" t="s">
        <v>1281</v>
      </c>
      <c r="B739" s="4">
        <v>8594013152006</v>
      </c>
      <c r="C739" s="10" t="s">
        <v>2606</v>
      </c>
      <c r="D739" s="6" t="s">
        <v>2276</v>
      </c>
      <c r="E739" s="6" t="s">
        <v>1757</v>
      </c>
      <c r="F739" s="3" t="s">
        <v>1804</v>
      </c>
      <c r="G739" s="6" t="s">
        <v>1417</v>
      </c>
      <c r="H739" s="6" t="str">
        <f t="shared" si="11"/>
        <v>Bath mats - LineaDue 2019</v>
      </c>
      <c r="J739" s="15" t="s">
        <v>3025</v>
      </c>
      <c r="K739" s="6" t="str">
        <f>IFERROR(VLOOKUP(J739*1,ChangeLog!K:L,2,FALSE),"")</f>
        <v>Bidet s oblými rohy</v>
      </c>
      <c r="L739" s="6" t="str">
        <f>IFERROR(VLOOKUP(K739,ChangeLog!L:N,3,FALSE),"")</f>
        <v>Malý koberec</v>
      </c>
      <c r="M739" s="6" t="s">
        <v>2010</v>
      </c>
      <c r="R739" s="6" t="s">
        <v>1897</v>
      </c>
      <c r="S739" s="6" t="s">
        <v>1936</v>
      </c>
      <c r="T739" s="6" t="s">
        <v>2757</v>
      </c>
      <c r="U739" s="6" t="s">
        <v>2689</v>
      </c>
      <c r="V739" s="6" t="s">
        <v>2689</v>
      </c>
      <c r="W739" s="6" t="s">
        <v>1936</v>
      </c>
    </row>
    <row r="740" spans="1:23" ht="60" customHeight="1" x14ac:dyDescent="0.3">
      <c r="A740" s="3" t="s">
        <v>1282</v>
      </c>
      <c r="B740" s="4">
        <v>8594013152013</v>
      </c>
      <c r="C740" s="10" t="s">
        <v>2606</v>
      </c>
      <c r="D740" s="6" t="s">
        <v>1297</v>
      </c>
      <c r="E740" s="6" t="s">
        <v>1757</v>
      </c>
      <c r="F740" s="3" t="s">
        <v>1804</v>
      </c>
      <c r="G740" s="6" t="s">
        <v>1782</v>
      </c>
      <c r="H740" s="6" t="str">
        <f t="shared" si="11"/>
        <v>Bath mats - LineaDue 2019 new</v>
      </c>
      <c r="J740" s="15" t="s">
        <v>3026</v>
      </c>
      <c r="K740" s="6" t="str">
        <f>IFERROR(VLOOKUP(J740*1,ChangeLog!K:L,2,FALSE),"")</f>
        <v>Ovál s oblými rohy</v>
      </c>
      <c r="L740" s="6" t="str">
        <f>IFERROR(VLOOKUP(K740,ChangeLog!L:N,3,FALSE),"")</f>
        <v>Velký koberec</v>
      </c>
      <c r="M740" s="6" t="s">
        <v>2007</v>
      </c>
      <c r="N740" s="6" t="s">
        <v>2914</v>
      </c>
      <c r="R740" s="6" t="s">
        <v>1912</v>
      </c>
      <c r="S740" s="6" t="s">
        <v>1936</v>
      </c>
      <c r="T740" s="6" t="s">
        <v>2757</v>
      </c>
      <c r="U740" s="6" t="s">
        <v>2689</v>
      </c>
      <c r="V740" s="6" t="s">
        <v>2689</v>
      </c>
      <c r="W740" s="6" t="s">
        <v>1936</v>
      </c>
    </row>
    <row r="741" spans="1:23" ht="60" customHeight="1" x14ac:dyDescent="0.3">
      <c r="A741" s="3" t="s">
        <v>1283</v>
      </c>
      <c r="B741" s="4">
        <v>8594013152020</v>
      </c>
      <c r="C741" s="10" t="s">
        <v>2606</v>
      </c>
      <c r="D741" s="6" t="s">
        <v>1134</v>
      </c>
      <c r="E741" s="6" t="s">
        <v>1757</v>
      </c>
      <c r="F741" s="3" t="s">
        <v>1804</v>
      </c>
      <c r="G741" s="6" t="s">
        <v>1417</v>
      </c>
      <c r="H741" s="6" t="str">
        <f t="shared" si="11"/>
        <v>Bath mats - LineaDue 2019</v>
      </c>
      <c r="J741" s="15" t="s">
        <v>3026</v>
      </c>
      <c r="K741" s="6" t="str">
        <f>IFERROR(VLOOKUP(J741*1,ChangeLog!K:L,2,FALSE),"")</f>
        <v>Ovál s oblými rohy</v>
      </c>
      <c r="L741" s="6" t="str">
        <f>IFERROR(VLOOKUP(K741,ChangeLog!L:N,3,FALSE),"")</f>
        <v>Velký koberec</v>
      </c>
      <c r="M741" s="6" t="s">
        <v>2007</v>
      </c>
      <c r="N741" s="6" t="s">
        <v>2914</v>
      </c>
      <c r="R741" s="6" t="s">
        <v>1899</v>
      </c>
      <c r="S741" s="6" t="s">
        <v>1936</v>
      </c>
      <c r="T741" s="6" t="s">
        <v>2757</v>
      </c>
      <c r="U741" s="6" t="s">
        <v>2689</v>
      </c>
      <c r="V741" s="6" t="s">
        <v>2689</v>
      </c>
      <c r="W741" s="6" t="s">
        <v>1936</v>
      </c>
    </row>
    <row r="742" spans="1:23" ht="60" customHeight="1" x14ac:dyDescent="0.3">
      <c r="A742" s="3" t="s">
        <v>1288</v>
      </c>
      <c r="B742" s="4">
        <v>8594013153300</v>
      </c>
      <c r="C742" s="10" t="s">
        <v>2606</v>
      </c>
      <c r="D742" s="6" t="s">
        <v>2447</v>
      </c>
      <c r="E742" s="6" t="s">
        <v>1757</v>
      </c>
      <c r="F742" s="3" t="s">
        <v>1804</v>
      </c>
      <c r="G742" s="6" t="s">
        <v>1417</v>
      </c>
      <c r="H742" s="6" t="str">
        <f t="shared" si="11"/>
        <v>Bath mats - LineaDue 2019</v>
      </c>
      <c r="J742" s="15" t="s">
        <v>3022</v>
      </c>
      <c r="K742" s="6" t="str">
        <f>IFERROR(VLOOKUP(J742*1,ChangeLog!K:L,2,FALSE),"")</f>
        <v>Víko</v>
      </c>
      <c r="L742" s="6" t="str">
        <f>IFERROR(VLOOKUP(K742,ChangeLog!L:N,3,FALSE),"")</f>
        <v>Na víko od WC</v>
      </c>
      <c r="M742" s="6" t="s">
        <v>2006</v>
      </c>
      <c r="N742" s="6" t="s">
        <v>2915</v>
      </c>
      <c r="R742" s="6" t="s">
        <v>1900</v>
      </c>
      <c r="S742" s="6" t="s">
        <v>1952</v>
      </c>
      <c r="T742" s="6" t="s">
        <v>2771</v>
      </c>
      <c r="U742" s="6" t="s">
        <v>2706</v>
      </c>
      <c r="V742" s="6" t="s">
        <v>2817</v>
      </c>
      <c r="W742" s="6" t="s">
        <v>2868</v>
      </c>
    </row>
    <row r="743" spans="1:23" ht="60" customHeight="1" x14ac:dyDescent="0.3">
      <c r="A743" s="3" t="s">
        <v>1289</v>
      </c>
      <c r="B743" s="4">
        <v>8594013153317</v>
      </c>
      <c r="C743" s="10" t="s">
        <v>2606</v>
      </c>
      <c r="D743" s="6" t="s">
        <v>2277</v>
      </c>
      <c r="E743" s="6" t="s">
        <v>1757</v>
      </c>
      <c r="F743" s="3" t="s">
        <v>1804</v>
      </c>
      <c r="G743" s="6" t="s">
        <v>1417</v>
      </c>
      <c r="H743" s="6" t="str">
        <f t="shared" si="11"/>
        <v>Bath mats - LineaDue 2019</v>
      </c>
      <c r="J743" s="15" t="s">
        <v>3025</v>
      </c>
      <c r="K743" s="6" t="str">
        <f>IFERROR(VLOOKUP(J743*1,ChangeLog!K:L,2,FALSE),"")</f>
        <v>Bidet s oblými rohy</v>
      </c>
      <c r="L743" s="6" t="str">
        <f>IFERROR(VLOOKUP(K743,ChangeLog!L:N,3,FALSE),"")</f>
        <v>Malý koberec</v>
      </c>
      <c r="M743" s="6" t="s">
        <v>2010</v>
      </c>
      <c r="R743" s="6" t="s">
        <v>1897</v>
      </c>
      <c r="S743" s="6" t="s">
        <v>1952</v>
      </c>
      <c r="T743" s="6" t="s">
        <v>2771</v>
      </c>
      <c r="U743" s="6" t="s">
        <v>2706</v>
      </c>
      <c r="V743" s="6" t="s">
        <v>2817</v>
      </c>
      <c r="W743" s="6" t="s">
        <v>2868</v>
      </c>
    </row>
    <row r="744" spans="1:23" ht="60" customHeight="1" x14ac:dyDescent="0.3">
      <c r="A744" s="3" t="s">
        <v>1299</v>
      </c>
      <c r="B744" s="4">
        <v>8594013153324</v>
      </c>
      <c r="C744" s="10" t="s">
        <v>2606</v>
      </c>
      <c r="D744" s="6" t="s">
        <v>1300</v>
      </c>
      <c r="E744" s="6" t="s">
        <v>1757</v>
      </c>
      <c r="F744" s="3" t="s">
        <v>1804</v>
      </c>
      <c r="G744" s="6" t="s">
        <v>1782</v>
      </c>
      <c r="H744" s="6" t="str">
        <f t="shared" si="11"/>
        <v>Bath mats - LineaDue 2019 new</v>
      </c>
      <c r="J744" s="15" t="s">
        <v>3026</v>
      </c>
      <c r="K744" s="6" t="str">
        <f>IFERROR(VLOOKUP(J744*1,ChangeLog!K:L,2,FALSE),"")</f>
        <v>Ovál s oblými rohy</v>
      </c>
      <c r="L744" s="6" t="str">
        <f>IFERROR(VLOOKUP(K744,ChangeLog!L:N,3,FALSE),"")</f>
        <v>Velký koberec</v>
      </c>
      <c r="M744" s="6" t="s">
        <v>2007</v>
      </c>
      <c r="N744" s="6" t="s">
        <v>2914</v>
      </c>
      <c r="R744" s="6" t="s">
        <v>1912</v>
      </c>
      <c r="S744" s="6" t="s">
        <v>1952</v>
      </c>
      <c r="T744" s="6" t="s">
        <v>2771</v>
      </c>
      <c r="U744" s="6" t="s">
        <v>2706</v>
      </c>
      <c r="V744" s="6" t="s">
        <v>2817</v>
      </c>
      <c r="W744" s="6" t="s">
        <v>2868</v>
      </c>
    </row>
    <row r="745" spans="1:23" ht="60" customHeight="1" x14ac:dyDescent="0.3">
      <c r="A745" s="3" t="s">
        <v>1290</v>
      </c>
      <c r="B745" s="4">
        <v>8594013153331</v>
      </c>
      <c r="C745" s="10" t="s">
        <v>2606</v>
      </c>
      <c r="D745" s="6" t="s">
        <v>1138</v>
      </c>
      <c r="E745" s="6" t="s">
        <v>1757</v>
      </c>
      <c r="F745" s="3" t="s">
        <v>1804</v>
      </c>
      <c r="G745" s="6" t="s">
        <v>1417</v>
      </c>
      <c r="H745" s="6" t="str">
        <f t="shared" si="11"/>
        <v>Bath mats - LineaDue 2019</v>
      </c>
      <c r="J745" s="15" t="s">
        <v>3026</v>
      </c>
      <c r="K745" s="6" t="str">
        <f>IFERROR(VLOOKUP(J745*1,ChangeLog!K:L,2,FALSE),"")</f>
        <v>Ovál s oblými rohy</v>
      </c>
      <c r="L745" s="6" t="str">
        <f>IFERROR(VLOOKUP(K745,ChangeLog!L:N,3,FALSE),"")</f>
        <v>Velký koberec</v>
      </c>
      <c r="M745" s="6" t="s">
        <v>2007</v>
      </c>
      <c r="N745" s="6" t="s">
        <v>2914</v>
      </c>
      <c r="R745" s="6" t="s">
        <v>1899</v>
      </c>
      <c r="S745" s="6" t="s">
        <v>1952</v>
      </c>
      <c r="T745" s="6" t="s">
        <v>2771</v>
      </c>
      <c r="U745" s="6" t="s">
        <v>2706</v>
      </c>
      <c r="V745" s="6" t="s">
        <v>2817</v>
      </c>
      <c r="W745" s="6" t="s">
        <v>2868</v>
      </c>
    </row>
    <row r="746" spans="1:23" ht="60" customHeight="1" x14ac:dyDescent="0.3">
      <c r="A746" s="3" t="s">
        <v>1294</v>
      </c>
      <c r="B746" s="4">
        <v>8594013152112</v>
      </c>
      <c r="C746" s="10" t="s">
        <v>2606</v>
      </c>
      <c r="D746" s="6" t="s">
        <v>2448</v>
      </c>
      <c r="E746" s="6" t="s">
        <v>1757</v>
      </c>
      <c r="F746" s="3" t="s">
        <v>1804</v>
      </c>
      <c r="G746" s="6" t="s">
        <v>1417</v>
      </c>
      <c r="H746" s="6" t="str">
        <f t="shared" si="11"/>
        <v>Bath mats - LineaDue 2019</v>
      </c>
      <c r="J746" s="15" t="s">
        <v>3022</v>
      </c>
      <c r="K746" s="6" t="str">
        <f>IFERROR(VLOOKUP(J746*1,ChangeLog!K:L,2,FALSE),"")</f>
        <v>Víko</v>
      </c>
      <c r="L746" s="6" t="str">
        <f>IFERROR(VLOOKUP(K746,ChangeLog!L:N,3,FALSE),"")</f>
        <v>Na víko od WC</v>
      </c>
      <c r="M746" s="6" t="s">
        <v>2006</v>
      </c>
      <c r="N746" s="6" t="s">
        <v>2915</v>
      </c>
      <c r="R746" s="6" t="s">
        <v>1900</v>
      </c>
      <c r="S746" s="6" t="s">
        <v>1935</v>
      </c>
      <c r="T746" s="6" t="s">
        <v>2688</v>
      </c>
      <c r="U746" s="6" t="s">
        <v>1962</v>
      </c>
      <c r="V746" s="6" t="s">
        <v>2800</v>
      </c>
      <c r="W746" s="6" t="s">
        <v>1935</v>
      </c>
    </row>
    <row r="747" spans="1:23" ht="60" customHeight="1" x14ac:dyDescent="0.3">
      <c r="A747" s="3" t="s">
        <v>1295</v>
      </c>
      <c r="B747" s="4">
        <v>8594013152129</v>
      </c>
      <c r="C747" s="10" t="s">
        <v>2606</v>
      </c>
      <c r="D747" s="6" t="s">
        <v>2278</v>
      </c>
      <c r="E747" s="6" t="s">
        <v>1757</v>
      </c>
      <c r="F747" s="3" t="s">
        <v>1804</v>
      </c>
      <c r="G747" s="6" t="s">
        <v>1417</v>
      </c>
      <c r="H747" s="6" t="str">
        <f t="shared" si="11"/>
        <v>Bath mats - LineaDue 2019</v>
      </c>
      <c r="J747" s="15" t="s">
        <v>3025</v>
      </c>
      <c r="K747" s="6" t="str">
        <f>IFERROR(VLOOKUP(J747*1,ChangeLog!K:L,2,FALSE),"")</f>
        <v>Bidet s oblými rohy</v>
      </c>
      <c r="L747" s="6" t="str">
        <f>IFERROR(VLOOKUP(K747,ChangeLog!L:N,3,FALSE),"")</f>
        <v>Malý koberec</v>
      </c>
      <c r="M747" s="6" t="s">
        <v>2010</v>
      </c>
      <c r="R747" s="6" t="s">
        <v>1897</v>
      </c>
      <c r="S747" s="6" t="s">
        <v>1935</v>
      </c>
      <c r="T747" s="6" t="s">
        <v>2688</v>
      </c>
      <c r="U747" s="6" t="s">
        <v>1962</v>
      </c>
      <c r="V747" s="6" t="s">
        <v>2800</v>
      </c>
      <c r="W747" s="6" t="s">
        <v>1935</v>
      </c>
    </row>
    <row r="748" spans="1:23" ht="60" customHeight="1" x14ac:dyDescent="0.3">
      <c r="A748" s="3" t="s">
        <v>1303</v>
      </c>
      <c r="B748" s="4">
        <v>8594013152136</v>
      </c>
      <c r="C748" s="10" t="s">
        <v>2606</v>
      </c>
      <c r="D748" s="6" t="s">
        <v>1304</v>
      </c>
      <c r="E748" s="6" t="s">
        <v>1757</v>
      </c>
      <c r="F748" s="3" t="s">
        <v>1804</v>
      </c>
      <c r="G748" s="6" t="s">
        <v>1782</v>
      </c>
      <c r="H748" s="6" t="str">
        <f t="shared" si="11"/>
        <v>Bath mats - LineaDue 2019 new</v>
      </c>
      <c r="J748" s="15" t="s">
        <v>3026</v>
      </c>
      <c r="K748" s="6" t="str">
        <f>IFERROR(VLOOKUP(J748*1,ChangeLog!K:L,2,FALSE),"")</f>
        <v>Ovál s oblými rohy</v>
      </c>
      <c r="L748" s="6" t="str">
        <f>IFERROR(VLOOKUP(K748,ChangeLog!L:N,3,FALSE),"")</f>
        <v>Velký koberec</v>
      </c>
      <c r="M748" s="6" t="s">
        <v>2007</v>
      </c>
      <c r="N748" s="6" t="s">
        <v>2914</v>
      </c>
      <c r="R748" s="6" t="s">
        <v>1912</v>
      </c>
      <c r="S748" s="6" t="s">
        <v>1935</v>
      </c>
      <c r="T748" s="6" t="s">
        <v>2688</v>
      </c>
      <c r="U748" s="6" t="s">
        <v>2688</v>
      </c>
      <c r="V748" s="6" t="s">
        <v>2800</v>
      </c>
      <c r="W748" s="6" t="s">
        <v>1935</v>
      </c>
    </row>
    <row r="749" spans="1:23" ht="60" customHeight="1" x14ac:dyDescent="0.3">
      <c r="A749" s="3" t="s">
        <v>1296</v>
      </c>
      <c r="B749" s="4">
        <v>8594013152143</v>
      </c>
      <c r="C749" s="10" t="s">
        <v>2606</v>
      </c>
      <c r="D749" s="6" t="s">
        <v>1140</v>
      </c>
      <c r="E749" s="6" t="s">
        <v>1757</v>
      </c>
      <c r="F749" s="3" t="s">
        <v>1804</v>
      </c>
      <c r="G749" s="6" t="s">
        <v>1417</v>
      </c>
      <c r="H749" s="6" t="str">
        <f t="shared" si="11"/>
        <v>Bath mats - LineaDue 2019</v>
      </c>
      <c r="J749" s="15" t="s">
        <v>3026</v>
      </c>
      <c r="K749" s="6" t="str">
        <f>IFERROR(VLOOKUP(J749*1,ChangeLog!K:L,2,FALSE),"")</f>
        <v>Ovál s oblými rohy</v>
      </c>
      <c r="L749" s="6" t="str">
        <f>IFERROR(VLOOKUP(K749,ChangeLog!L:N,3,FALSE),"")</f>
        <v>Velký koberec</v>
      </c>
      <c r="M749" s="6" t="s">
        <v>2007</v>
      </c>
      <c r="N749" s="6" t="s">
        <v>2914</v>
      </c>
      <c r="R749" s="6" t="s">
        <v>1899</v>
      </c>
      <c r="S749" s="6" t="s">
        <v>1935</v>
      </c>
      <c r="T749" s="6" t="s">
        <v>2688</v>
      </c>
      <c r="U749" s="6" t="s">
        <v>1962</v>
      </c>
      <c r="V749" s="6" t="s">
        <v>2800</v>
      </c>
      <c r="W749" s="6" t="s">
        <v>1935</v>
      </c>
    </row>
    <row r="750" spans="1:23" ht="60" customHeight="1" x14ac:dyDescent="0.3">
      <c r="A750" s="3" t="s">
        <v>1291</v>
      </c>
      <c r="B750" s="4">
        <v>8594013152075</v>
      </c>
      <c r="C750" s="10" t="s">
        <v>2606</v>
      </c>
      <c r="D750" s="6" t="s">
        <v>2449</v>
      </c>
      <c r="E750" s="6" t="s">
        <v>1757</v>
      </c>
      <c r="F750" s="3" t="s">
        <v>1804</v>
      </c>
      <c r="G750" s="6" t="s">
        <v>1417</v>
      </c>
      <c r="H750" s="6" t="str">
        <f t="shared" si="11"/>
        <v>Bath mats - LineaDue 2019</v>
      </c>
      <c r="J750" s="15" t="s">
        <v>3022</v>
      </c>
      <c r="K750" s="6" t="str">
        <f>IFERROR(VLOOKUP(J750*1,ChangeLog!K:L,2,FALSE),"")</f>
        <v>Víko</v>
      </c>
      <c r="L750" s="6" t="str">
        <f>IFERROR(VLOOKUP(K750,ChangeLog!L:N,3,FALSE),"")</f>
        <v>Na víko od WC</v>
      </c>
      <c r="M750" s="6" t="s">
        <v>2006</v>
      </c>
      <c r="N750" s="6" t="s">
        <v>2915</v>
      </c>
      <c r="R750" s="6" t="s">
        <v>1900</v>
      </c>
      <c r="S750" s="6" t="s">
        <v>1895</v>
      </c>
      <c r="T750" s="6" t="s">
        <v>2769</v>
      </c>
      <c r="U750" s="6" t="s">
        <v>2712</v>
      </c>
      <c r="V750" s="6" t="s">
        <v>2824</v>
      </c>
      <c r="W750" s="6" t="s">
        <v>1895</v>
      </c>
    </row>
    <row r="751" spans="1:23" ht="60" customHeight="1" x14ac:dyDescent="0.3">
      <c r="A751" s="3" t="s">
        <v>1292</v>
      </c>
      <c r="B751" s="4">
        <v>8594013152082</v>
      </c>
      <c r="C751" s="10" t="s">
        <v>2606</v>
      </c>
      <c r="D751" s="6" t="s">
        <v>2279</v>
      </c>
      <c r="E751" s="6" t="s">
        <v>1757</v>
      </c>
      <c r="F751" s="3" t="s">
        <v>1804</v>
      </c>
      <c r="G751" s="6" t="s">
        <v>1417</v>
      </c>
      <c r="H751" s="6" t="str">
        <f t="shared" si="11"/>
        <v>Bath mats - LineaDue 2019</v>
      </c>
      <c r="J751" s="15" t="s">
        <v>3025</v>
      </c>
      <c r="K751" s="6" t="str">
        <f>IFERROR(VLOOKUP(J751*1,ChangeLog!K:L,2,FALSE),"")</f>
        <v>Bidet s oblými rohy</v>
      </c>
      <c r="L751" s="6" t="str">
        <f>IFERROR(VLOOKUP(K751,ChangeLog!L:N,3,FALSE),"")</f>
        <v>Malý koberec</v>
      </c>
      <c r="M751" s="6" t="s">
        <v>2010</v>
      </c>
      <c r="R751" s="6" t="s">
        <v>1897</v>
      </c>
      <c r="S751" s="6" t="s">
        <v>1895</v>
      </c>
      <c r="T751" s="6" t="s">
        <v>2769</v>
      </c>
      <c r="U751" s="6" t="s">
        <v>2712</v>
      </c>
      <c r="V751" s="6" t="s">
        <v>2824</v>
      </c>
      <c r="W751" s="6" t="s">
        <v>1895</v>
      </c>
    </row>
    <row r="752" spans="1:23" ht="60" customHeight="1" x14ac:dyDescent="0.3">
      <c r="A752" s="3" t="s">
        <v>1301</v>
      </c>
      <c r="B752" s="4">
        <v>8594013152099</v>
      </c>
      <c r="C752" s="10" t="s">
        <v>2606</v>
      </c>
      <c r="D752" s="6" t="s">
        <v>1302</v>
      </c>
      <c r="E752" s="6" t="s">
        <v>1757</v>
      </c>
      <c r="F752" s="3" t="s">
        <v>1804</v>
      </c>
      <c r="G752" s="6" t="s">
        <v>1782</v>
      </c>
      <c r="H752" s="6" t="str">
        <f t="shared" si="11"/>
        <v>Bath mats - LineaDue 2019 new</v>
      </c>
      <c r="J752" s="15" t="s">
        <v>3026</v>
      </c>
      <c r="K752" s="6" t="str">
        <f>IFERROR(VLOOKUP(J752*1,ChangeLog!K:L,2,FALSE),"")</f>
        <v>Ovál s oblými rohy</v>
      </c>
      <c r="L752" s="6" t="str">
        <f>IFERROR(VLOOKUP(K752,ChangeLog!L:N,3,FALSE),"")</f>
        <v>Velký koberec</v>
      </c>
      <c r="M752" s="6" t="s">
        <v>2007</v>
      </c>
      <c r="N752" s="6" t="s">
        <v>2914</v>
      </c>
      <c r="R752" s="6" t="s">
        <v>1912</v>
      </c>
      <c r="S752" s="6" t="s">
        <v>1895</v>
      </c>
      <c r="T752" s="6" t="s">
        <v>2769</v>
      </c>
      <c r="U752" s="6" t="s">
        <v>2712</v>
      </c>
      <c r="V752" s="6" t="s">
        <v>2824</v>
      </c>
      <c r="W752" s="6" t="s">
        <v>1895</v>
      </c>
    </row>
    <row r="753" spans="1:23" ht="60" customHeight="1" x14ac:dyDescent="0.3">
      <c r="A753" s="3" t="s">
        <v>1293</v>
      </c>
      <c r="B753" s="4">
        <v>8594013152105</v>
      </c>
      <c r="C753" s="10" t="s">
        <v>2606</v>
      </c>
      <c r="D753" s="6" t="s">
        <v>1139</v>
      </c>
      <c r="E753" s="6" t="s">
        <v>1757</v>
      </c>
      <c r="F753" s="3" t="s">
        <v>1804</v>
      </c>
      <c r="G753" s="6" t="s">
        <v>1417</v>
      </c>
      <c r="H753" s="6" t="str">
        <f t="shared" si="11"/>
        <v>Bath mats - LineaDue 2019</v>
      </c>
      <c r="J753" s="15" t="s">
        <v>3026</v>
      </c>
      <c r="K753" s="6" t="str">
        <f>IFERROR(VLOOKUP(J753*1,ChangeLog!K:L,2,FALSE),"")</f>
        <v>Ovál s oblými rohy</v>
      </c>
      <c r="L753" s="6" t="str">
        <f>IFERROR(VLOOKUP(K753,ChangeLog!L:N,3,FALSE),"")</f>
        <v>Velký koberec</v>
      </c>
      <c r="M753" s="6" t="s">
        <v>2007</v>
      </c>
      <c r="N753" s="6" t="s">
        <v>2914</v>
      </c>
      <c r="R753" s="6" t="s">
        <v>1899</v>
      </c>
      <c r="S753" s="6" t="s">
        <v>1895</v>
      </c>
      <c r="T753" s="6" t="s">
        <v>2769</v>
      </c>
      <c r="U753" s="6" t="s">
        <v>2712</v>
      </c>
      <c r="V753" s="6" t="s">
        <v>2824</v>
      </c>
      <c r="W753" s="6" t="s">
        <v>1895</v>
      </c>
    </row>
    <row r="754" spans="1:23" ht="60" customHeight="1" x14ac:dyDescent="0.3">
      <c r="A754" s="3" t="s">
        <v>1305</v>
      </c>
      <c r="B754" s="4">
        <v>8594013152150</v>
      </c>
      <c r="C754" s="10" t="s">
        <v>2607</v>
      </c>
      <c r="D754" s="6" t="s">
        <v>2280</v>
      </c>
      <c r="E754" s="6" t="s">
        <v>1883</v>
      </c>
      <c r="F754" s="3" t="s">
        <v>1804</v>
      </c>
      <c r="G754" s="6" t="s">
        <v>1417</v>
      </c>
      <c r="H754" s="6" t="str">
        <f t="shared" si="11"/>
        <v>Bath mats - LineaDue 2019</v>
      </c>
      <c r="J754" s="15" t="s">
        <v>3025</v>
      </c>
      <c r="K754" s="6" t="str">
        <f>IFERROR(VLOOKUP(J754*1,ChangeLog!K:L,2,FALSE),"")</f>
        <v>Bidet s oblými rohy</v>
      </c>
      <c r="L754" s="6" t="str">
        <f>IFERROR(VLOOKUP(K754,ChangeLog!L:N,3,FALSE),"")</f>
        <v>Malý koberec</v>
      </c>
      <c r="M754" s="6" t="s">
        <v>2010</v>
      </c>
      <c r="R754" s="6" t="s">
        <v>1897</v>
      </c>
      <c r="S754" s="6" t="s">
        <v>1952</v>
      </c>
      <c r="T754" s="6" t="s">
        <v>2771</v>
      </c>
      <c r="U754" s="6" t="s">
        <v>2706</v>
      </c>
      <c r="V754" s="6" t="s">
        <v>2817</v>
      </c>
      <c r="W754" s="6" t="s">
        <v>2868</v>
      </c>
    </row>
    <row r="755" spans="1:23" ht="60" customHeight="1" x14ac:dyDescent="0.3">
      <c r="A755" s="3" t="s">
        <v>1306</v>
      </c>
      <c r="B755" s="4">
        <v>8594013152167</v>
      </c>
      <c r="C755" s="10" t="s">
        <v>2607</v>
      </c>
      <c r="D755" s="6" t="s">
        <v>1147</v>
      </c>
      <c r="E755" s="6" t="s">
        <v>1883</v>
      </c>
      <c r="F755" s="3" t="s">
        <v>1804</v>
      </c>
      <c r="G755" s="6" t="s">
        <v>1417</v>
      </c>
      <c r="H755" s="6" t="str">
        <f t="shared" si="11"/>
        <v>Bath mats - LineaDue 2019</v>
      </c>
      <c r="J755" s="15" t="s">
        <v>3026</v>
      </c>
      <c r="K755" s="6" t="str">
        <f>IFERROR(VLOOKUP(J755*1,ChangeLog!K:L,2,FALSE),"")</f>
        <v>Ovál s oblými rohy</v>
      </c>
      <c r="L755" s="6" t="str">
        <f>IFERROR(VLOOKUP(K755,ChangeLog!L:N,3,FALSE),"")</f>
        <v>Velký koberec</v>
      </c>
      <c r="M755" s="6" t="s">
        <v>2007</v>
      </c>
      <c r="N755" s="6" t="s">
        <v>2914</v>
      </c>
      <c r="R755" s="6" t="s">
        <v>1898</v>
      </c>
      <c r="S755" s="6" t="s">
        <v>1952</v>
      </c>
      <c r="T755" s="6" t="s">
        <v>2771</v>
      </c>
      <c r="U755" s="6" t="s">
        <v>2706</v>
      </c>
      <c r="V755" s="6" t="s">
        <v>2817</v>
      </c>
      <c r="W755" s="6" t="s">
        <v>2868</v>
      </c>
    </row>
    <row r="756" spans="1:23" ht="60" customHeight="1" x14ac:dyDescent="0.3">
      <c r="A756" s="3" t="s">
        <v>1307</v>
      </c>
      <c r="B756" s="4">
        <v>8594013152174</v>
      </c>
      <c r="C756" s="10" t="s">
        <v>2607</v>
      </c>
      <c r="D756" s="6" t="s">
        <v>1148</v>
      </c>
      <c r="E756" s="6" t="s">
        <v>1883</v>
      </c>
      <c r="F756" s="3" t="s">
        <v>1804</v>
      </c>
      <c r="G756" s="6" t="s">
        <v>1417</v>
      </c>
      <c r="H756" s="6" t="str">
        <f t="shared" si="11"/>
        <v>Bath mats - LineaDue 2019</v>
      </c>
      <c r="J756" s="15" t="s">
        <v>3026</v>
      </c>
      <c r="K756" s="6" t="str">
        <f>IFERROR(VLOOKUP(J756*1,ChangeLog!K:L,2,FALSE),"")</f>
        <v>Ovál s oblými rohy</v>
      </c>
      <c r="L756" s="6" t="str">
        <f>IFERROR(VLOOKUP(K756,ChangeLog!L:N,3,FALSE),"")</f>
        <v>Velký koberec</v>
      </c>
      <c r="M756" s="6" t="s">
        <v>2007</v>
      </c>
      <c r="N756" s="6" t="s">
        <v>2914</v>
      </c>
      <c r="R756" s="6" t="s">
        <v>1899</v>
      </c>
      <c r="S756" s="6" t="s">
        <v>1952</v>
      </c>
      <c r="T756" s="6" t="s">
        <v>2771</v>
      </c>
      <c r="U756" s="6" t="s">
        <v>2706</v>
      </c>
      <c r="V756" s="6" t="s">
        <v>2817</v>
      </c>
      <c r="W756" s="6" t="s">
        <v>2868</v>
      </c>
    </row>
    <row r="757" spans="1:23" ht="60" customHeight="1" x14ac:dyDescent="0.3">
      <c r="A757" s="3" t="s">
        <v>1311</v>
      </c>
      <c r="B757" s="4">
        <v>8594013152211</v>
      </c>
      <c r="C757" s="10" t="s">
        <v>2607</v>
      </c>
      <c r="D757" s="6" t="s">
        <v>2281</v>
      </c>
      <c r="E757" s="6" t="s">
        <v>1883</v>
      </c>
      <c r="F757" s="3" t="s">
        <v>1804</v>
      </c>
      <c r="G757" s="6" t="s">
        <v>1417</v>
      </c>
      <c r="H757" s="6" t="str">
        <f t="shared" si="11"/>
        <v>Bath mats - LineaDue 2019</v>
      </c>
      <c r="J757" s="15" t="s">
        <v>3025</v>
      </c>
      <c r="K757" s="6" t="str">
        <f>IFERROR(VLOOKUP(J757*1,ChangeLog!K:L,2,FALSE),"")</f>
        <v>Bidet s oblými rohy</v>
      </c>
      <c r="L757" s="6" t="str">
        <f>IFERROR(VLOOKUP(K757,ChangeLog!L:N,3,FALSE),"")</f>
        <v>Malý koberec</v>
      </c>
      <c r="M757" s="6" t="s">
        <v>2010</v>
      </c>
      <c r="R757" s="6" t="s">
        <v>1897</v>
      </c>
      <c r="S757" s="6" t="s">
        <v>1947</v>
      </c>
      <c r="T757" s="6" t="s">
        <v>2766</v>
      </c>
      <c r="U757" s="6" t="s">
        <v>2701</v>
      </c>
      <c r="V757" s="6" t="s">
        <v>2812</v>
      </c>
      <c r="W757" s="6" t="s">
        <v>1947</v>
      </c>
    </row>
    <row r="758" spans="1:23" ht="60" customHeight="1" x14ac:dyDescent="0.3">
      <c r="A758" s="3" t="s">
        <v>1312</v>
      </c>
      <c r="B758" s="4">
        <v>8594013152228</v>
      </c>
      <c r="C758" s="10" t="s">
        <v>2607</v>
      </c>
      <c r="D758" s="6" t="s">
        <v>1155</v>
      </c>
      <c r="E758" s="6" t="s">
        <v>1883</v>
      </c>
      <c r="F758" s="3" t="s">
        <v>1804</v>
      </c>
      <c r="G758" s="6" t="s">
        <v>1417</v>
      </c>
      <c r="H758" s="6" t="str">
        <f t="shared" si="11"/>
        <v>Bath mats - LineaDue 2019</v>
      </c>
      <c r="J758" s="15" t="s">
        <v>3026</v>
      </c>
      <c r="K758" s="6" t="str">
        <f>IFERROR(VLOOKUP(J758*1,ChangeLog!K:L,2,FALSE),"")</f>
        <v>Ovál s oblými rohy</v>
      </c>
      <c r="L758" s="6" t="str">
        <f>IFERROR(VLOOKUP(K758,ChangeLog!L:N,3,FALSE),"")</f>
        <v>Velký koberec</v>
      </c>
      <c r="M758" s="6" t="s">
        <v>2007</v>
      </c>
      <c r="N758" s="6" t="s">
        <v>2914</v>
      </c>
      <c r="R758" s="6" t="s">
        <v>1898</v>
      </c>
      <c r="S758" s="6" t="s">
        <v>1947</v>
      </c>
      <c r="T758" s="6" t="s">
        <v>2766</v>
      </c>
      <c r="U758" s="6" t="s">
        <v>2701</v>
      </c>
      <c r="V758" s="6" t="s">
        <v>2812</v>
      </c>
      <c r="W758" s="6" t="s">
        <v>1947</v>
      </c>
    </row>
    <row r="759" spans="1:23" ht="60" customHeight="1" x14ac:dyDescent="0.3">
      <c r="A759" s="3" t="s">
        <v>1313</v>
      </c>
      <c r="B759" s="4">
        <v>8594013152235</v>
      </c>
      <c r="C759" s="10" t="s">
        <v>2607</v>
      </c>
      <c r="D759" s="6" t="s">
        <v>1156</v>
      </c>
      <c r="E759" s="6" t="s">
        <v>1883</v>
      </c>
      <c r="F759" s="3" t="s">
        <v>1804</v>
      </c>
      <c r="G759" s="6" t="s">
        <v>1417</v>
      </c>
      <c r="H759" s="6" t="str">
        <f t="shared" si="11"/>
        <v>Bath mats - LineaDue 2019</v>
      </c>
      <c r="J759" s="15" t="s">
        <v>3026</v>
      </c>
      <c r="K759" s="6" t="str">
        <f>IFERROR(VLOOKUP(J759*1,ChangeLog!K:L,2,FALSE),"")</f>
        <v>Ovál s oblými rohy</v>
      </c>
      <c r="L759" s="6" t="str">
        <f>IFERROR(VLOOKUP(K759,ChangeLog!L:N,3,FALSE),"")</f>
        <v>Velký koberec</v>
      </c>
      <c r="M759" s="6" t="s">
        <v>2007</v>
      </c>
      <c r="N759" s="6" t="s">
        <v>2914</v>
      </c>
      <c r="R759" s="6" t="s">
        <v>1899</v>
      </c>
      <c r="S759" s="6" t="s">
        <v>1947</v>
      </c>
      <c r="T759" s="6" t="s">
        <v>2766</v>
      </c>
      <c r="U759" s="6" t="s">
        <v>2701</v>
      </c>
      <c r="V759" s="6" t="s">
        <v>2812</v>
      </c>
      <c r="W759" s="6" t="s">
        <v>1947</v>
      </c>
    </row>
    <row r="760" spans="1:23" ht="60" customHeight="1" x14ac:dyDescent="0.3">
      <c r="A760" s="3" t="s">
        <v>1314</v>
      </c>
      <c r="B760" s="4">
        <v>8594013152242</v>
      </c>
      <c r="C760" s="10" t="s">
        <v>2607</v>
      </c>
      <c r="D760" s="6" t="s">
        <v>2282</v>
      </c>
      <c r="E760" s="6" t="s">
        <v>1883</v>
      </c>
      <c r="F760" s="3" t="s">
        <v>1804</v>
      </c>
      <c r="G760" s="6" t="s">
        <v>1417</v>
      </c>
      <c r="H760" s="6" t="str">
        <f t="shared" si="11"/>
        <v>Bath mats - LineaDue 2019</v>
      </c>
      <c r="J760" s="15" t="s">
        <v>3025</v>
      </c>
      <c r="K760" s="6" t="str">
        <f>IFERROR(VLOOKUP(J760*1,ChangeLog!K:L,2,FALSE),"")</f>
        <v>Bidet s oblými rohy</v>
      </c>
      <c r="L760" s="6" t="str">
        <f>IFERROR(VLOOKUP(K760,ChangeLog!L:N,3,FALSE),"")</f>
        <v>Malý koberec</v>
      </c>
      <c r="M760" s="6" t="s">
        <v>2010</v>
      </c>
      <c r="R760" s="6" t="s">
        <v>1897</v>
      </c>
      <c r="S760" s="6" t="s">
        <v>1941</v>
      </c>
      <c r="T760" s="6" t="s">
        <v>2707</v>
      </c>
      <c r="U760" s="6" t="s">
        <v>2707</v>
      </c>
      <c r="V760" s="6" t="s">
        <v>2805</v>
      </c>
      <c r="W760" s="6" t="s">
        <v>2860</v>
      </c>
    </row>
    <row r="761" spans="1:23" ht="60" customHeight="1" x14ac:dyDescent="0.3">
      <c r="A761" s="3" t="s">
        <v>1315</v>
      </c>
      <c r="B761" s="4">
        <v>8594013152259</v>
      </c>
      <c r="C761" s="10" t="s">
        <v>2607</v>
      </c>
      <c r="D761" s="6" t="s">
        <v>1157</v>
      </c>
      <c r="E761" s="6" t="s">
        <v>1883</v>
      </c>
      <c r="F761" s="3" t="s">
        <v>1804</v>
      </c>
      <c r="G761" s="6" t="s">
        <v>1417</v>
      </c>
      <c r="H761" s="6" t="str">
        <f t="shared" si="11"/>
        <v>Bath mats - LineaDue 2019</v>
      </c>
      <c r="J761" s="15" t="s">
        <v>3026</v>
      </c>
      <c r="K761" s="6" t="str">
        <f>IFERROR(VLOOKUP(J761*1,ChangeLog!K:L,2,FALSE),"")</f>
        <v>Ovál s oblými rohy</v>
      </c>
      <c r="L761" s="6" t="str">
        <f>IFERROR(VLOOKUP(K761,ChangeLog!L:N,3,FALSE),"")</f>
        <v>Velký koberec</v>
      </c>
      <c r="M761" s="6" t="s">
        <v>2007</v>
      </c>
      <c r="N761" s="6" t="s">
        <v>2914</v>
      </c>
      <c r="R761" s="6" t="s">
        <v>1898</v>
      </c>
      <c r="S761" s="6" t="s">
        <v>1941</v>
      </c>
      <c r="T761" s="6" t="s">
        <v>2707</v>
      </c>
      <c r="U761" s="6" t="s">
        <v>2707</v>
      </c>
      <c r="V761" s="6" t="s">
        <v>2805</v>
      </c>
      <c r="W761" s="6" t="s">
        <v>2860</v>
      </c>
    </row>
    <row r="762" spans="1:23" ht="60" customHeight="1" x14ac:dyDescent="0.3">
      <c r="A762" s="3" t="s">
        <v>1316</v>
      </c>
      <c r="B762" s="4">
        <v>8594013152266</v>
      </c>
      <c r="C762" s="10" t="s">
        <v>2607</v>
      </c>
      <c r="D762" s="6" t="s">
        <v>1158</v>
      </c>
      <c r="E762" s="6" t="s">
        <v>1883</v>
      </c>
      <c r="F762" s="3" t="s">
        <v>1804</v>
      </c>
      <c r="G762" s="6" t="s">
        <v>1417</v>
      </c>
      <c r="H762" s="6" t="str">
        <f t="shared" si="11"/>
        <v>Bath mats - LineaDue 2019</v>
      </c>
      <c r="J762" s="15" t="s">
        <v>3026</v>
      </c>
      <c r="K762" s="6" t="str">
        <f>IFERROR(VLOOKUP(J762*1,ChangeLog!K:L,2,FALSE),"")</f>
        <v>Ovál s oblými rohy</v>
      </c>
      <c r="L762" s="6" t="str">
        <f>IFERROR(VLOOKUP(K762,ChangeLog!L:N,3,FALSE),"")</f>
        <v>Velký koberec</v>
      </c>
      <c r="M762" s="6" t="s">
        <v>2007</v>
      </c>
      <c r="N762" s="6" t="s">
        <v>2914</v>
      </c>
      <c r="R762" s="6" t="s">
        <v>1899</v>
      </c>
      <c r="S762" s="6" t="s">
        <v>1941</v>
      </c>
      <c r="T762" s="6" t="s">
        <v>2707</v>
      </c>
      <c r="U762" s="6" t="s">
        <v>2707</v>
      </c>
      <c r="V762" s="6" t="s">
        <v>2805</v>
      </c>
      <c r="W762" s="6" t="s">
        <v>2860</v>
      </c>
    </row>
    <row r="763" spans="1:23" ht="60" customHeight="1" x14ac:dyDescent="0.3">
      <c r="A763" s="3" t="s">
        <v>1317</v>
      </c>
      <c r="B763" s="4">
        <v>8594013152273</v>
      </c>
      <c r="C763" s="10" t="s">
        <v>2607</v>
      </c>
      <c r="D763" s="6" t="s">
        <v>2283</v>
      </c>
      <c r="E763" s="6" t="s">
        <v>1883</v>
      </c>
      <c r="F763" s="3" t="s">
        <v>1804</v>
      </c>
      <c r="G763" s="6" t="s">
        <v>1417</v>
      </c>
      <c r="H763" s="6" t="str">
        <f t="shared" si="11"/>
        <v>Bath mats - LineaDue 2019</v>
      </c>
      <c r="J763" s="15" t="s">
        <v>3025</v>
      </c>
      <c r="K763" s="6" t="str">
        <f>IFERROR(VLOOKUP(J763*1,ChangeLog!K:L,2,FALSE),"")</f>
        <v>Bidet s oblými rohy</v>
      </c>
      <c r="L763" s="6" t="str">
        <f>IFERROR(VLOOKUP(K763,ChangeLog!L:N,3,FALSE),"")</f>
        <v>Malý koberec</v>
      </c>
      <c r="M763" s="6" t="s">
        <v>2010</v>
      </c>
      <c r="R763" s="6" t="s">
        <v>1897</v>
      </c>
      <c r="S763" s="6" t="s">
        <v>1895</v>
      </c>
      <c r="T763" s="6" t="s">
        <v>2769</v>
      </c>
      <c r="U763" s="6" t="s">
        <v>2712</v>
      </c>
      <c r="V763" s="6" t="s">
        <v>2824</v>
      </c>
      <c r="W763" s="6" t="s">
        <v>1895</v>
      </c>
    </row>
    <row r="764" spans="1:23" ht="60" customHeight="1" x14ac:dyDescent="0.3">
      <c r="A764" s="3" t="s">
        <v>1318</v>
      </c>
      <c r="B764" s="4">
        <v>8594013152280</v>
      </c>
      <c r="C764" s="10" t="s">
        <v>2607</v>
      </c>
      <c r="D764" s="6" t="s">
        <v>1159</v>
      </c>
      <c r="E764" s="6" t="s">
        <v>1883</v>
      </c>
      <c r="F764" s="3" t="s">
        <v>1804</v>
      </c>
      <c r="G764" s="6" t="s">
        <v>1417</v>
      </c>
      <c r="H764" s="6" t="str">
        <f t="shared" si="11"/>
        <v>Bath mats - LineaDue 2019</v>
      </c>
      <c r="J764" s="15" t="s">
        <v>3026</v>
      </c>
      <c r="K764" s="6" t="str">
        <f>IFERROR(VLOOKUP(J764*1,ChangeLog!K:L,2,FALSE),"")</f>
        <v>Ovál s oblými rohy</v>
      </c>
      <c r="L764" s="6" t="str">
        <f>IFERROR(VLOOKUP(K764,ChangeLog!L:N,3,FALSE),"")</f>
        <v>Velký koberec</v>
      </c>
      <c r="M764" s="6" t="s">
        <v>2007</v>
      </c>
      <c r="N764" s="6" t="s">
        <v>2914</v>
      </c>
      <c r="R764" s="6" t="s">
        <v>1898</v>
      </c>
      <c r="S764" s="6" t="s">
        <v>1895</v>
      </c>
      <c r="T764" s="6" t="s">
        <v>2769</v>
      </c>
      <c r="U764" s="6" t="s">
        <v>2712</v>
      </c>
      <c r="V764" s="6" t="s">
        <v>2824</v>
      </c>
      <c r="W764" s="6" t="s">
        <v>1895</v>
      </c>
    </row>
    <row r="765" spans="1:23" ht="60" customHeight="1" x14ac:dyDescent="0.3">
      <c r="A765" s="3" t="s">
        <v>1319</v>
      </c>
      <c r="B765" s="4">
        <v>8594013152297</v>
      </c>
      <c r="C765" s="10" t="s">
        <v>2607</v>
      </c>
      <c r="D765" s="6" t="s">
        <v>1160</v>
      </c>
      <c r="E765" s="6" t="s">
        <v>1883</v>
      </c>
      <c r="F765" s="3" t="s">
        <v>1804</v>
      </c>
      <c r="G765" s="6" t="s">
        <v>1417</v>
      </c>
      <c r="H765" s="6" t="str">
        <f t="shared" si="11"/>
        <v>Bath mats - LineaDue 2019</v>
      </c>
      <c r="J765" s="15" t="s">
        <v>3026</v>
      </c>
      <c r="K765" s="6" t="str">
        <f>IFERROR(VLOOKUP(J765*1,ChangeLog!K:L,2,FALSE),"")</f>
        <v>Ovál s oblými rohy</v>
      </c>
      <c r="L765" s="6" t="str">
        <f>IFERROR(VLOOKUP(K765,ChangeLog!L:N,3,FALSE),"")</f>
        <v>Velký koberec</v>
      </c>
      <c r="M765" s="6" t="s">
        <v>2007</v>
      </c>
      <c r="N765" s="6" t="s">
        <v>2914</v>
      </c>
      <c r="R765" s="6" t="s">
        <v>1899</v>
      </c>
      <c r="S765" s="6" t="s">
        <v>1895</v>
      </c>
      <c r="T765" s="6" t="s">
        <v>2769</v>
      </c>
      <c r="U765" s="6" t="s">
        <v>2712</v>
      </c>
      <c r="V765" s="6" t="s">
        <v>2824</v>
      </c>
      <c r="W765" s="6" t="s">
        <v>1895</v>
      </c>
    </row>
    <row r="766" spans="1:23" ht="60" customHeight="1" x14ac:dyDescent="0.3">
      <c r="A766" s="3" t="s">
        <v>1320</v>
      </c>
      <c r="B766" s="4">
        <v>8594013152303</v>
      </c>
      <c r="C766" s="10" t="s">
        <v>2607</v>
      </c>
      <c r="D766" s="6" t="s">
        <v>2284</v>
      </c>
      <c r="E766" s="6" t="s">
        <v>1883</v>
      </c>
      <c r="F766" s="3" t="s">
        <v>1804</v>
      </c>
      <c r="G766" s="6" t="s">
        <v>1417</v>
      </c>
      <c r="H766" s="6" t="str">
        <f t="shared" si="11"/>
        <v>Bath mats - LineaDue 2019</v>
      </c>
      <c r="J766" s="15" t="s">
        <v>3025</v>
      </c>
      <c r="K766" s="6" t="str">
        <f>IFERROR(VLOOKUP(J766*1,ChangeLog!K:L,2,FALSE),"")</f>
        <v>Bidet s oblými rohy</v>
      </c>
      <c r="L766" s="6" t="str">
        <f>IFERROR(VLOOKUP(K766,ChangeLog!L:N,3,FALSE),"")</f>
        <v>Malý koberec</v>
      </c>
      <c r="M766" s="6" t="s">
        <v>2010</v>
      </c>
      <c r="R766" s="6" t="s">
        <v>1897</v>
      </c>
      <c r="S766" s="6" t="s">
        <v>1955</v>
      </c>
      <c r="T766" s="6" t="s">
        <v>2709</v>
      </c>
      <c r="U766" s="6" t="s">
        <v>2709</v>
      </c>
      <c r="V766" s="6" t="s">
        <v>2821</v>
      </c>
      <c r="W766" s="6" t="s">
        <v>1955</v>
      </c>
    </row>
    <row r="767" spans="1:23" ht="60" customHeight="1" x14ac:dyDescent="0.3">
      <c r="A767" s="3" t="s">
        <v>1321</v>
      </c>
      <c r="B767" s="4">
        <v>8594013152310</v>
      </c>
      <c r="C767" s="10" t="s">
        <v>2607</v>
      </c>
      <c r="D767" s="6" t="s">
        <v>1161</v>
      </c>
      <c r="E767" s="6" t="s">
        <v>1883</v>
      </c>
      <c r="F767" s="3" t="s">
        <v>1804</v>
      </c>
      <c r="G767" s="6" t="s">
        <v>1417</v>
      </c>
      <c r="H767" s="6" t="str">
        <f t="shared" si="11"/>
        <v>Bath mats - LineaDue 2019</v>
      </c>
      <c r="J767" s="15" t="s">
        <v>3026</v>
      </c>
      <c r="K767" s="6" t="str">
        <f>IFERROR(VLOOKUP(J767*1,ChangeLog!K:L,2,FALSE),"")</f>
        <v>Ovál s oblými rohy</v>
      </c>
      <c r="L767" s="6" t="str">
        <f>IFERROR(VLOOKUP(K767,ChangeLog!L:N,3,FALSE),"")</f>
        <v>Velký koberec</v>
      </c>
      <c r="M767" s="6" t="s">
        <v>2007</v>
      </c>
      <c r="N767" s="6" t="s">
        <v>2914</v>
      </c>
      <c r="R767" s="6" t="s">
        <v>1898</v>
      </c>
      <c r="S767" s="6" t="s">
        <v>1955</v>
      </c>
      <c r="T767" s="6" t="s">
        <v>2709</v>
      </c>
      <c r="U767" s="6" t="s">
        <v>2709</v>
      </c>
      <c r="V767" s="6" t="s">
        <v>2821</v>
      </c>
      <c r="W767" s="6" t="s">
        <v>1955</v>
      </c>
    </row>
    <row r="768" spans="1:23" ht="60" customHeight="1" x14ac:dyDescent="0.3">
      <c r="A768" s="3" t="s">
        <v>1322</v>
      </c>
      <c r="B768" s="4">
        <v>8594013152327</v>
      </c>
      <c r="C768" s="10" t="s">
        <v>2607</v>
      </c>
      <c r="D768" s="6" t="s">
        <v>1162</v>
      </c>
      <c r="E768" s="6" t="s">
        <v>1883</v>
      </c>
      <c r="F768" s="3" t="s">
        <v>1804</v>
      </c>
      <c r="G768" s="6" t="s">
        <v>1417</v>
      </c>
      <c r="H768" s="6" t="str">
        <f t="shared" si="11"/>
        <v>Bath mats - LineaDue 2019</v>
      </c>
      <c r="J768" s="15" t="s">
        <v>3026</v>
      </c>
      <c r="K768" s="6" t="str">
        <f>IFERROR(VLOOKUP(J768*1,ChangeLog!K:L,2,FALSE),"")</f>
        <v>Ovál s oblými rohy</v>
      </c>
      <c r="L768" s="6" t="str">
        <f>IFERROR(VLOOKUP(K768,ChangeLog!L:N,3,FALSE),"")</f>
        <v>Velký koberec</v>
      </c>
      <c r="M768" s="6" t="s">
        <v>2007</v>
      </c>
      <c r="N768" s="6" t="s">
        <v>2914</v>
      </c>
      <c r="R768" s="6" t="s">
        <v>1899</v>
      </c>
      <c r="S768" s="6" t="s">
        <v>1955</v>
      </c>
      <c r="T768" s="6" t="s">
        <v>2709</v>
      </c>
      <c r="U768" s="6" t="s">
        <v>2709</v>
      </c>
      <c r="V768" s="6" t="s">
        <v>2821</v>
      </c>
      <c r="W768" s="6" t="s">
        <v>1955</v>
      </c>
    </row>
    <row r="769" spans="1:23" ht="60" customHeight="1" x14ac:dyDescent="0.3">
      <c r="A769" s="3" t="s">
        <v>1308</v>
      </c>
      <c r="B769" s="4">
        <v>8594013152181</v>
      </c>
      <c r="C769" s="10" t="s">
        <v>2607</v>
      </c>
      <c r="D769" s="6" t="s">
        <v>2285</v>
      </c>
      <c r="E769" s="6" t="s">
        <v>1883</v>
      </c>
      <c r="F769" s="3" t="s">
        <v>1804</v>
      </c>
      <c r="G769" s="6" t="s">
        <v>1417</v>
      </c>
      <c r="H769" s="6" t="str">
        <f t="shared" si="11"/>
        <v>Bath mats - LineaDue 2019</v>
      </c>
      <c r="J769" s="15" t="s">
        <v>3025</v>
      </c>
      <c r="K769" s="6" t="str">
        <f>IFERROR(VLOOKUP(J769*1,ChangeLog!K:L,2,FALSE),"")</f>
        <v>Bidet s oblými rohy</v>
      </c>
      <c r="L769" s="6" t="str">
        <f>IFERROR(VLOOKUP(K769,ChangeLog!L:N,3,FALSE),"")</f>
        <v>Malý koberec</v>
      </c>
      <c r="M769" s="6" t="s">
        <v>2010</v>
      </c>
      <c r="R769" s="6" t="s">
        <v>1897</v>
      </c>
      <c r="S769" s="6" t="s">
        <v>1944</v>
      </c>
      <c r="T769" s="6" t="s">
        <v>2762</v>
      </c>
      <c r="U769" s="6" t="s">
        <v>2696</v>
      </c>
      <c r="V769" s="6" t="s">
        <v>2808</v>
      </c>
      <c r="W769" s="6" t="s">
        <v>1944</v>
      </c>
    </row>
    <row r="770" spans="1:23" ht="60" customHeight="1" x14ac:dyDescent="0.3">
      <c r="A770" s="3" t="s">
        <v>1309</v>
      </c>
      <c r="B770" s="4">
        <v>8594013152198</v>
      </c>
      <c r="C770" s="10" t="s">
        <v>2607</v>
      </c>
      <c r="D770" s="6" t="s">
        <v>1153</v>
      </c>
      <c r="E770" s="6" t="s">
        <v>1883</v>
      </c>
      <c r="F770" s="3" t="s">
        <v>1804</v>
      </c>
      <c r="G770" s="6" t="s">
        <v>1417</v>
      </c>
      <c r="H770" s="6" t="str">
        <f t="shared" ref="H770:H833" si="12">F770&amp;" - "&amp;G770</f>
        <v>Bath mats - LineaDue 2019</v>
      </c>
      <c r="J770" s="15" t="s">
        <v>3026</v>
      </c>
      <c r="K770" s="6" t="str">
        <f>IFERROR(VLOOKUP(J770*1,ChangeLog!K:L,2,FALSE),"")</f>
        <v>Ovál s oblými rohy</v>
      </c>
      <c r="L770" s="6" t="str">
        <f>IFERROR(VLOOKUP(K770,ChangeLog!L:N,3,FALSE),"")</f>
        <v>Velký koberec</v>
      </c>
      <c r="M770" s="6" t="s">
        <v>2007</v>
      </c>
      <c r="N770" s="6" t="s">
        <v>2914</v>
      </c>
      <c r="R770" s="6" t="s">
        <v>1898</v>
      </c>
      <c r="S770" s="6" t="s">
        <v>1944</v>
      </c>
      <c r="T770" s="6" t="s">
        <v>2762</v>
      </c>
      <c r="U770" s="6" t="s">
        <v>2696</v>
      </c>
      <c r="V770" s="6" t="s">
        <v>2808</v>
      </c>
      <c r="W770" s="6" t="s">
        <v>1944</v>
      </c>
    </row>
    <row r="771" spans="1:23" ht="60" customHeight="1" x14ac:dyDescent="0.3">
      <c r="A771" s="3" t="s">
        <v>1310</v>
      </c>
      <c r="B771" s="4">
        <v>8594013152204</v>
      </c>
      <c r="C771" s="10" t="s">
        <v>2607</v>
      </c>
      <c r="D771" s="6" t="s">
        <v>1154</v>
      </c>
      <c r="E771" s="6" t="s">
        <v>1883</v>
      </c>
      <c r="F771" s="3" t="s">
        <v>1804</v>
      </c>
      <c r="G771" s="6" t="s">
        <v>1417</v>
      </c>
      <c r="H771" s="6" t="str">
        <f t="shared" si="12"/>
        <v>Bath mats - LineaDue 2019</v>
      </c>
      <c r="J771" s="15" t="s">
        <v>3026</v>
      </c>
      <c r="K771" s="6" t="str">
        <f>IFERROR(VLOOKUP(J771*1,ChangeLog!K:L,2,FALSE),"")</f>
        <v>Ovál s oblými rohy</v>
      </c>
      <c r="L771" s="6" t="str">
        <f>IFERROR(VLOOKUP(K771,ChangeLog!L:N,3,FALSE),"")</f>
        <v>Velký koberec</v>
      </c>
      <c r="M771" s="6" t="s">
        <v>2007</v>
      </c>
      <c r="N771" s="6" t="s">
        <v>2914</v>
      </c>
      <c r="R771" s="6" t="s">
        <v>1899</v>
      </c>
      <c r="S771" s="6" t="s">
        <v>1944</v>
      </c>
      <c r="T771" s="6" t="s">
        <v>2762</v>
      </c>
      <c r="U771" s="6" t="s">
        <v>2696</v>
      </c>
      <c r="V771" s="6" t="s">
        <v>2808</v>
      </c>
      <c r="W771" s="6" t="s">
        <v>1944</v>
      </c>
    </row>
    <row r="772" spans="1:23" ht="60" customHeight="1" x14ac:dyDescent="0.3">
      <c r="A772" s="3" t="s">
        <v>1323</v>
      </c>
      <c r="B772" s="4">
        <v>8594013152334</v>
      </c>
      <c r="C772" s="10" t="s">
        <v>2608</v>
      </c>
      <c r="D772" s="6" t="s">
        <v>2450</v>
      </c>
      <c r="E772" s="6" t="s">
        <v>1754</v>
      </c>
      <c r="F772" s="3" t="s">
        <v>1804</v>
      </c>
      <c r="G772" s="6" t="s">
        <v>1417</v>
      </c>
      <c r="H772" s="6" t="str">
        <f t="shared" si="12"/>
        <v>Bath mats - LineaDue 2019</v>
      </c>
      <c r="J772" s="15" t="s">
        <v>3022</v>
      </c>
      <c r="K772" s="6" t="str">
        <f>IFERROR(VLOOKUP(J772*1,ChangeLog!K:L,2,FALSE),"")</f>
        <v>Víko</v>
      </c>
      <c r="L772" s="6" t="str">
        <f>IFERROR(VLOOKUP(K772,ChangeLog!L:N,3,FALSE),"")</f>
        <v>Na víko od WC</v>
      </c>
      <c r="M772" s="6" t="s">
        <v>2006</v>
      </c>
      <c r="N772" s="6" t="s">
        <v>2915</v>
      </c>
      <c r="R772" s="6" t="s">
        <v>1900</v>
      </c>
      <c r="S772" s="6" t="s">
        <v>1944</v>
      </c>
      <c r="T772" s="6" t="s">
        <v>2762</v>
      </c>
      <c r="U772" s="6" t="s">
        <v>2696</v>
      </c>
      <c r="V772" s="6" t="s">
        <v>2808</v>
      </c>
      <c r="W772" s="6" t="s">
        <v>1944</v>
      </c>
    </row>
    <row r="773" spans="1:23" ht="60" customHeight="1" x14ac:dyDescent="0.3">
      <c r="A773" s="3" t="s">
        <v>1324</v>
      </c>
      <c r="B773" s="4">
        <v>8594013152341</v>
      </c>
      <c r="C773" s="10" t="s">
        <v>2608</v>
      </c>
      <c r="D773" s="6" t="s">
        <v>2076</v>
      </c>
      <c r="E773" s="6" t="s">
        <v>1754</v>
      </c>
      <c r="F773" s="3" t="s">
        <v>1804</v>
      </c>
      <c r="G773" s="6" t="s">
        <v>1417</v>
      </c>
      <c r="H773" s="6" t="str">
        <f t="shared" si="12"/>
        <v>Bath mats - LineaDue 2019</v>
      </c>
      <c r="J773" s="15" t="s">
        <v>3024</v>
      </c>
      <c r="K773" s="6" t="str">
        <f>IFERROR(VLOOKUP(J773*1,ChangeLog!K:L,2,FALSE),"")</f>
        <v>WC s oblými hranami</v>
      </c>
      <c r="L773" s="6" t="str">
        <f>IFERROR(VLOOKUP(K773,ChangeLog!L:N,3,FALSE),"")</f>
        <v>S výřezem pro WC</v>
      </c>
      <c r="M773" s="6" t="s">
        <v>2008</v>
      </c>
      <c r="N773" s="6" t="s">
        <v>2916</v>
      </c>
      <c r="R773" s="6" t="s">
        <v>1916</v>
      </c>
      <c r="S773" s="6" t="s">
        <v>1944</v>
      </c>
      <c r="T773" s="6" t="s">
        <v>2762</v>
      </c>
      <c r="U773" s="6" t="s">
        <v>2696</v>
      </c>
      <c r="V773" s="6" t="s">
        <v>2808</v>
      </c>
      <c r="W773" s="6" t="s">
        <v>1944</v>
      </c>
    </row>
    <row r="774" spans="1:23" ht="60" customHeight="1" x14ac:dyDescent="0.3">
      <c r="A774" s="3" t="s">
        <v>1325</v>
      </c>
      <c r="B774" s="4">
        <v>8594013152358</v>
      </c>
      <c r="C774" s="10" t="s">
        <v>2608</v>
      </c>
      <c r="D774" s="6" t="s">
        <v>2286</v>
      </c>
      <c r="E774" s="6" t="s">
        <v>1754</v>
      </c>
      <c r="F774" s="3" t="s">
        <v>1804</v>
      </c>
      <c r="G774" s="6" t="s">
        <v>1417</v>
      </c>
      <c r="H774" s="6" t="str">
        <f t="shared" si="12"/>
        <v>Bath mats - LineaDue 2019</v>
      </c>
      <c r="J774" s="15" t="s">
        <v>3025</v>
      </c>
      <c r="K774" s="6" t="str">
        <f>IFERROR(VLOOKUP(J774*1,ChangeLog!K:L,2,FALSE),"")</f>
        <v>Bidet s oblými rohy</v>
      </c>
      <c r="L774" s="6" t="str">
        <f>IFERROR(VLOOKUP(K774,ChangeLog!L:N,3,FALSE),"")</f>
        <v>Malý koberec</v>
      </c>
      <c r="M774" s="6" t="s">
        <v>2010</v>
      </c>
      <c r="R774" s="6" t="s">
        <v>1916</v>
      </c>
      <c r="S774" s="6" t="s">
        <v>1944</v>
      </c>
      <c r="T774" s="6" t="s">
        <v>2762</v>
      </c>
      <c r="U774" s="6" t="s">
        <v>2696</v>
      </c>
      <c r="V774" s="6" t="s">
        <v>2808</v>
      </c>
      <c r="W774" s="6" t="s">
        <v>1944</v>
      </c>
    </row>
    <row r="775" spans="1:23" ht="60" customHeight="1" x14ac:dyDescent="0.3">
      <c r="A775" s="3" t="s">
        <v>1326</v>
      </c>
      <c r="B775" s="4">
        <v>8594013152365</v>
      </c>
      <c r="C775" s="10" t="s">
        <v>2608</v>
      </c>
      <c r="D775" s="6" t="s">
        <v>1163</v>
      </c>
      <c r="E775" s="6" t="s">
        <v>1754</v>
      </c>
      <c r="F775" s="3" t="s">
        <v>1804</v>
      </c>
      <c r="G775" s="6" t="s">
        <v>1417</v>
      </c>
      <c r="H775" s="6" t="str">
        <f t="shared" si="12"/>
        <v>Bath mats - LineaDue 2019</v>
      </c>
      <c r="J775" s="15" t="s">
        <v>3026</v>
      </c>
      <c r="K775" s="6" t="str">
        <f>IFERROR(VLOOKUP(J775*1,ChangeLog!K:L,2,FALSE),"")</f>
        <v>Ovál s oblými rohy</v>
      </c>
      <c r="L775" s="6" t="str">
        <f>IFERROR(VLOOKUP(K775,ChangeLog!L:N,3,FALSE),"")</f>
        <v>Velký koberec</v>
      </c>
      <c r="M775" s="6" t="s">
        <v>2007</v>
      </c>
      <c r="N775" s="6" t="s">
        <v>2914</v>
      </c>
      <c r="R775" s="6" t="s">
        <v>1898</v>
      </c>
      <c r="S775" s="6" t="s">
        <v>1944</v>
      </c>
      <c r="T775" s="6" t="s">
        <v>2762</v>
      </c>
      <c r="U775" s="6" t="s">
        <v>2696</v>
      </c>
      <c r="V775" s="6" t="s">
        <v>2808</v>
      </c>
      <c r="W775" s="6" t="s">
        <v>1944</v>
      </c>
    </row>
    <row r="776" spans="1:23" ht="60" customHeight="1" x14ac:dyDescent="0.3">
      <c r="A776" s="3" t="s">
        <v>1327</v>
      </c>
      <c r="B776" s="4">
        <v>8594013152372</v>
      </c>
      <c r="C776" s="10" t="s">
        <v>2608</v>
      </c>
      <c r="D776" s="6" t="s">
        <v>1164</v>
      </c>
      <c r="E776" s="6" t="s">
        <v>1754</v>
      </c>
      <c r="F776" s="3" t="s">
        <v>1804</v>
      </c>
      <c r="G776" s="6" t="s">
        <v>1417</v>
      </c>
      <c r="H776" s="6" t="str">
        <f t="shared" si="12"/>
        <v>Bath mats - LineaDue 2019</v>
      </c>
      <c r="J776" s="15" t="s">
        <v>3026</v>
      </c>
      <c r="K776" s="6" t="str">
        <f>IFERROR(VLOOKUP(J776*1,ChangeLog!K:L,2,FALSE),"")</f>
        <v>Ovál s oblými rohy</v>
      </c>
      <c r="L776" s="6" t="str">
        <f>IFERROR(VLOOKUP(K776,ChangeLog!L:N,3,FALSE),"")</f>
        <v>Velký koberec</v>
      </c>
      <c r="M776" s="6" t="s">
        <v>2007</v>
      </c>
      <c r="N776" s="6" t="s">
        <v>2914</v>
      </c>
      <c r="R776" s="6" t="s">
        <v>1899</v>
      </c>
      <c r="S776" s="6" t="s">
        <v>1944</v>
      </c>
      <c r="T776" s="6" t="s">
        <v>2762</v>
      </c>
      <c r="U776" s="6" t="s">
        <v>2696</v>
      </c>
      <c r="V776" s="6" t="s">
        <v>2808</v>
      </c>
      <c r="W776" s="6" t="s">
        <v>1944</v>
      </c>
    </row>
    <row r="777" spans="1:23" ht="60" customHeight="1" x14ac:dyDescent="0.3">
      <c r="A777" s="3" t="s">
        <v>1343</v>
      </c>
      <c r="B777" s="4">
        <v>8594013152433</v>
      </c>
      <c r="C777" s="10" t="s">
        <v>2608</v>
      </c>
      <c r="D777" s="6" t="s">
        <v>2923</v>
      </c>
      <c r="E777" s="6" t="s">
        <v>1754</v>
      </c>
      <c r="F777" s="3" t="s">
        <v>1804</v>
      </c>
      <c r="G777" s="6" t="s">
        <v>1782</v>
      </c>
      <c r="H777" s="6" t="str">
        <f t="shared" si="12"/>
        <v>Bath mats - LineaDue 2019 new</v>
      </c>
      <c r="J777" s="15" t="s">
        <v>3022</v>
      </c>
      <c r="K777" s="6" t="str">
        <f>IFERROR(VLOOKUP(J777*1,ChangeLog!K:L,2,FALSE),"")</f>
        <v>Víko</v>
      </c>
      <c r="L777" s="6" t="str">
        <f>IFERROR(VLOOKUP(K777,ChangeLog!L:N,3,FALSE),"")</f>
        <v>Na víko od WC</v>
      </c>
      <c r="M777" s="6" t="s">
        <v>2006</v>
      </c>
      <c r="N777" s="6" t="s">
        <v>2915</v>
      </c>
      <c r="R777" s="6" t="s">
        <v>1900</v>
      </c>
      <c r="S777" s="6" t="s">
        <v>1946</v>
      </c>
      <c r="T777" s="6" t="s">
        <v>2765</v>
      </c>
      <c r="U777" s="6" t="s">
        <v>2699</v>
      </c>
      <c r="V777" s="6" t="s">
        <v>2811</v>
      </c>
      <c r="W777" s="6" t="s">
        <v>2864</v>
      </c>
    </row>
    <row r="778" spans="1:23" ht="60" customHeight="1" x14ac:dyDescent="0.3">
      <c r="A778" s="3" t="s">
        <v>1344</v>
      </c>
      <c r="B778" s="4">
        <v>8594013152440</v>
      </c>
      <c r="C778" s="10" t="s">
        <v>2608</v>
      </c>
      <c r="D778" s="6" t="s">
        <v>2924</v>
      </c>
      <c r="E778" s="6" t="s">
        <v>1754</v>
      </c>
      <c r="F778" s="3" t="s">
        <v>1804</v>
      </c>
      <c r="G778" s="6" t="s">
        <v>1782</v>
      </c>
      <c r="H778" s="6" t="str">
        <f t="shared" si="12"/>
        <v>Bath mats - LineaDue 2019 new</v>
      </c>
      <c r="J778" s="15" t="s">
        <v>3024</v>
      </c>
      <c r="K778" s="6" t="str">
        <f>IFERROR(VLOOKUP(J778*1,ChangeLog!K:L,2,FALSE),"")</f>
        <v>WC s oblými hranami</v>
      </c>
      <c r="L778" s="6" t="str">
        <f>IFERROR(VLOOKUP(K778,ChangeLog!L:N,3,FALSE),"")</f>
        <v>S výřezem pro WC</v>
      </c>
      <c r="M778" s="6" t="s">
        <v>2008</v>
      </c>
      <c r="N778" s="6" t="s">
        <v>2916</v>
      </c>
      <c r="R778" s="6" t="s">
        <v>1916</v>
      </c>
      <c r="S778" s="6" t="s">
        <v>1946</v>
      </c>
      <c r="T778" s="6" t="s">
        <v>2765</v>
      </c>
      <c r="U778" s="6" t="s">
        <v>2699</v>
      </c>
      <c r="V778" s="6" t="s">
        <v>2811</v>
      </c>
      <c r="W778" s="6" t="s">
        <v>2864</v>
      </c>
    </row>
    <row r="779" spans="1:23" ht="60" customHeight="1" x14ac:dyDescent="0.3">
      <c r="A779" s="3" t="s">
        <v>1345</v>
      </c>
      <c r="B779" s="4">
        <v>8594013152457</v>
      </c>
      <c r="C779" s="10" t="s">
        <v>2608</v>
      </c>
      <c r="D779" s="6" t="s">
        <v>2925</v>
      </c>
      <c r="E779" s="6" t="s">
        <v>1754</v>
      </c>
      <c r="F779" s="3" t="s">
        <v>1804</v>
      </c>
      <c r="G779" s="6" t="s">
        <v>1782</v>
      </c>
      <c r="H779" s="6" t="str">
        <f t="shared" si="12"/>
        <v>Bath mats - LineaDue 2019 new</v>
      </c>
      <c r="J779" s="15" t="s">
        <v>3025</v>
      </c>
      <c r="K779" s="6" t="str">
        <f>IFERROR(VLOOKUP(J779*1,ChangeLog!K:L,2,FALSE),"")</f>
        <v>Bidet s oblými rohy</v>
      </c>
      <c r="L779" s="6" t="str">
        <f>IFERROR(VLOOKUP(K779,ChangeLog!L:N,3,FALSE),"")</f>
        <v>Malý koberec</v>
      </c>
      <c r="M779" s="6" t="s">
        <v>2010</v>
      </c>
      <c r="R779" s="6" t="s">
        <v>1916</v>
      </c>
      <c r="S779" s="6" t="s">
        <v>1946</v>
      </c>
      <c r="T779" s="6" t="s">
        <v>2765</v>
      </c>
      <c r="U779" s="6" t="s">
        <v>2699</v>
      </c>
      <c r="V779" s="6" t="s">
        <v>2811</v>
      </c>
      <c r="W779" s="6" t="s">
        <v>2864</v>
      </c>
    </row>
    <row r="780" spans="1:23" ht="60" customHeight="1" x14ac:dyDescent="0.3">
      <c r="A780" s="3" t="s">
        <v>1346</v>
      </c>
      <c r="B780" s="4">
        <v>8594013152464</v>
      </c>
      <c r="C780" s="10" t="s">
        <v>2608</v>
      </c>
      <c r="D780" s="6" t="s">
        <v>2926</v>
      </c>
      <c r="E780" s="6" t="s">
        <v>1754</v>
      </c>
      <c r="F780" s="3" t="s">
        <v>1804</v>
      </c>
      <c r="G780" s="6" t="s">
        <v>1782</v>
      </c>
      <c r="H780" s="6" t="str">
        <f t="shared" si="12"/>
        <v>Bath mats - LineaDue 2019 new</v>
      </c>
      <c r="J780" s="15" t="s">
        <v>3026</v>
      </c>
      <c r="K780" s="6" t="str">
        <f>IFERROR(VLOOKUP(J780*1,ChangeLog!K:L,2,FALSE),"")</f>
        <v>Ovál s oblými rohy</v>
      </c>
      <c r="L780" s="6" t="str">
        <f>IFERROR(VLOOKUP(K780,ChangeLog!L:N,3,FALSE),"")</f>
        <v>Velký koberec</v>
      </c>
      <c r="M780" s="6" t="s">
        <v>2007</v>
      </c>
      <c r="N780" s="6" t="s">
        <v>2914</v>
      </c>
      <c r="R780" s="6" t="s">
        <v>1898</v>
      </c>
      <c r="S780" s="6" t="s">
        <v>1946</v>
      </c>
      <c r="T780" s="6" t="s">
        <v>2765</v>
      </c>
      <c r="U780" s="6" t="s">
        <v>2699</v>
      </c>
      <c r="V780" s="6" t="s">
        <v>2811</v>
      </c>
      <c r="W780" s="6" t="s">
        <v>2864</v>
      </c>
    </row>
    <row r="781" spans="1:23" ht="60" customHeight="1" x14ac:dyDescent="0.3">
      <c r="A781" s="3" t="s">
        <v>1347</v>
      </c>
      <c r="B781" s="4">
        <v>8594013152471</v>
      </c>
      <c r="C781" s="10" t="s">
        <v>2608</v>
      </c>
      <c r="D781" s="6" t="s">
        <v>2927</v>
      </c>
      <c r="E781" s="6" t="s">
        <v>1754</v>
      </c>
      <c r="F781" s="3" t="s">
        <v>1804</v>
      </c>
      <c r="G781" s="6" t="s">
        <v>1782</v>
      </c>
      <c r="H781" s="6" t="str">
        <f t="shared" si="12"/>
        <v>Bath mats - LineaDue 2019 new</v>
      </c>
      <c r="J781" s="15" t="s">
        <v>3026</v>
      </c>
      <c r="K781" s="6" t="str">
        <f>IFERROR(VLOOKUP(J781*1,ChangeLog!K:L,2,FALSE),"")</f>
        <v>Ovál s oblými rohy</v>
      </c>
      <c r="L781" s="6" t="str">
        <f>IFERROR(VLOOKUP(K781,ChangeLog!L:N,3,FALSE),"")</f>
        <v>Velký koberec</v>
      </c>
      <c r="M781" s="6" t="s">
        <v>2007</v>
      </c>
      <c r="N781" s="6" t="s">
        <v>2914</v>
      </c>
      <c r="R781" s="6" t="s">
        <v>1899</v>
      </c>
      <c r="S781" s="6" t="s">
        <v>1946</v>
      </c>
      <c r="T781" s="6" t="s">
        <v>2765</v>
      </c>
      <c r="U781" s="6" t="s">
        <v>2699</v>
      </c>
      <c r="V781" s="6" t="s">
        <v>2811</v>
      </c>
      <c r="W781" s="6" t="s">
        <v>2864</v>
      </c>
    </row>
    <row r="782" spans="1:23" ht="60" customHeight="1" x14ac:dyDescent="0.3">
      <c r="A782" s="3" t="s">
        <v>1328</v>
      </c>
      <c r="B782" s="4">
        <v>8594013152389</v>
      </c>
      <c r="C782" s="10" t="s">
        <v>2608</v>
      </c>
      <c r="D782" s="6" t="s">
        <v>2452</v>
      </c>
      <c r="E782" s="6" t="s">
        <v>1754</v>
      </c>
      <c r="F782" s="3" t="s">
        <v>1804</v>
      </c>
      <c r="G782" s="6" t="s">
        <v>1417</v>
      </c>
      <c r="H782" s="6" t="str">
        <f t="shared" si="12"/>
        <v>Bath mats - LineaDue 2019</v>
      </c>
      <c r="J782" s="15" t="s">
        <v>3022</v>
      </c>
      <c r="K782" s="6" t="str">
        <f>IFERROR(VLOOKUP(J782*1,ChangeLog!K:L,2,FALSE),"")</f>
        <v>Víko</v>
      </c>
      <c r="L782" s="6" t="str">
        <f>IFERROR(VLOOKUP(K782,ChangeLog!L:N,3,FALSE),"")</f>
        <v>Na víko od WC</v>
      </c>
      <c r="M782" s="6" t="s">
        <v>2006</v>
      </c>
      <c r="N782" s="6" t="s">
        <v>2915</v>
      </c>
      <c r="R782" s="6" t="s">
        <v>1900</v>
      </c>
      <c r="S782" s="6" t="s">
        <v>1938</v>
      </c>
      <c r="T782" s="6" t="s">
        <v>2759</v>
      </c>
      <c r="U782" s="6" t="s">
        <v>2691</v>
      </c>
      <c r="V782" s="6" t="s">
        <v>2802</v>
      </c>
      <c r="W782" s="6" t="s">
        <v>1938</v>
      </c>
    </row>
    <row r="783" spans="1:23" ht="60" customHeight="1" x14ac:dyDescent="0.3">
      <c r="A783" s="3" t="s">
        <v>1329</v>
      </c>
      <c r="B783" s="4">
        <v>8594013152396</v>
      </c>
      <c r="C783" s="10" t="s">
        <v>2608</v>
      </c>
      <c r="D783" s="6" t="s">
        <v>2078</v>
      </c>
      <c r="E783" s="6" t="s">
        <v>1754</v>
      </c>
      <c r="F783" s="3" t="s">
        <v>1804</v>
      </c>
      <c r="G783" s="6" t="s">
        <v>1417</v>
      </c>
      <c r="H783" s="6" t="str">
        <f t="shared" si="12"/>
        <v>Bath mats - LineaDue 2019</v>
      </c>
      <c r="J783" s="15" t="s">
        <v>3024</v>
      </c>
      <c r="K783" s="6" t="str">
        <f>IFERROR(VLOOKUP(J783*1,ChangeLog!K:L,2,FALSE),"")</f>
        <v>WC s oblými hranami</v>
      </c>
      <c r="L783" s="6" t="str">
        <f>IFERROR(VLOOKUP(K783,ChangeLog!L:N,3,FALSE),"")</f>
        <v>S výřezem pro WC</v>
      </c>
      <c r="M783" s="6" t="s">
        <v>2008</v>
      </c>
      <c r="N783" s="6" t="s">
        <v>2916</v>
      </c>
      <c r="R783" s="6" t="s">
        <v>1916</v>
      </c>
      <c r="S783" s="6" t="s">
        <v>1938</v>
      </c>
      <c r="T783" s="6" t="s">
        <v>2759</v>
      </c>
      <c r="U783" s="6" t="s">
        <v>2691</v>
      </c>
      <c r="V783" s="6" t="s">
        <v>2802</v>
      </c>
      <c r="W783" s="6" t="s">
        <v>1938</v>
      </c>
    </row>
    <row r="784" spans="1:23" ht="60" customHeight="1" x14ac:dyDescent="0.3">
      <c r="A784" s="3" t="s">
        <v>1330</v>
      </c>
      <c r="B784" s="4">
        <v>8594013152402</v>
      </c>
      <c r="C784" s="10" t="s">
        <v>2608</v>
      </c>
      <c r="D784" s="6" t="s">
        <v>2288</v>
      </c>
      <c r="E784" s="6" t="s">
        <v>1754</v>
      </c>
      <c r="F784" s="3" t="s">
        <v>1804</v>
      </c>
      <c r="G784" s="6" t="s">
        <v>1417</v>
      </c>
      <c r="H784" s="6" t="str">
        <f t="shared" si="12"/>
        <v>Bath mats - LineaDue 2019</v>
      </c>
      <c r="J784" s="15" t="s">
        <v>3025</v>
      </c>
      <c r="K784" s="6" t="str">
        <f>IFERROR(VLOOKUP(J784*1,ChangeLog!K:L,2,FALSE),"")</f>
        <v>Bidet s oblými rohy</v>
      </c>
      <c r="L784" s="6" t="str">
        <f>IFERROR(VLOOKUP(K784,ChangeLog!L:N,3,FALSE),"")</f>
        <v>Malý koberec</v>
      </c>
      <c r="M784" s="6" t="s">
        <v>2010</v>
      </c>
      <c r="R784" s="6" t="s">
        <v>1916</v>
      </c>
      <c r="S784" s="6" t="s">
        <v>1938</v>
      </c>
      <c r="T784" s="6" t="s">
        <v>2759</v>
      </c>
      <c r="U784" s="6" t="s">
        <v>2691</v>
      </c>
      <c r="V784" s="6" t="s">
        <v>2802</v>
      </c>
      <c r="W784" s="6" t="s">
        <v>1938</v>
      </c>
    </row>
    <row r="785" spans="1:23" ht="60" customHeight="1" x14ac:dyDescent="0.3">
      <c r="A785" s="3" t="s">
        <v>1331</v>
      </c>
      <c r="B785" s="4">
        <v>8594013152419</v>
      </c>
      <c r="C785" s="10" t="s">
        <v>2608</v>
      </c>
      <c r="D785" s="6" t="s">
        <v>1165</v>
      </c>
      <c r="E785" s="6" t="s">
        <v>1754</v>
      </c>
      <c r="F785" s="3" t="s">
        <v>1804</v>
      </c>
      <c r="G785" s="6" t="s">
        <v>1417</v>
      </c>
      <c r="H785" s="6" t="str">
        <f t="shared" si="12"/>
        <v>Bath mats - LineaDue 2019</v>
      </c>
      <c r="J785" s="15" t="s">
        <v>3026</v>
      </c>
      <c r="K785" s="6" t="str">
        <f>IFERROR(VLOOKUP(J785*1,ChangeLog!K:L,2,FALSE),"")</f>
        <v>Ovál s oblými rohy</v>
      </c>
      <c r="L785" s="6" t="str">
        <f>IFERROR(VLOOKUP(K785,ChangeLog!L:N,3,FALSE),"")</f>
        <v>Velký koberec</v>
      </c>
      <c r="M785" s="6" t="s">
        <v>2007</v>
      </c>
      <c r="N785" s="6" t="s">
        <v>2914</v>
      </c>
      <c r="R785" s="6" t="s">
        <v>1898</v>
      </c>
      <c r="S785" s="6" t="s">
        <v>1938</v>
      </c>
      <c r="T785" s="6" t="s">
        <v>2759</v>
      </c>
      <c r="U785" s="6" t="s">
        <v>2691</v>
      </c>
      <c r="V785" s="6" t="s">
        <v>2802</v>
      </c>
      <c r="W785" s="6" t="s">
        <v>1938</v>
      </c>
    </row>
    <row r="786" spans="1:23" ht="60" customHeight="1" x14ac:dyDescent="0.3">
      <c r="A786" s="3" t="s">
        <v>1332</v>
      </c>
      <c r="B786" s="4">
        <v>8594013152426</v>
      </c>
      <c r="C786" s="10" t="s">
        <v>2608</v>
      </c>
      <c r="D786" s="6" t="s">
        <v>1166</v>
      </c>
      <c r="E786" s="6" t="s">
        <v>1754</v>
      </c>
      <c r="F786" s="3" t="s">
        <v>1804</v>
      </c>
      <c r="G786" s="6" t="s">
        <v>1417</v>
      </c>
      <c r="H786" s="6" t="str">
        <f t="shared" si="12"/>
        <v>Bath mats - LineaDue 2019</v>
      </c>
      <c r="J786" s="15" t="s">
        <v>3026</v>
      </c>
      <c r="K786" s="6" t="str">
        <f>IFERROR(VLOOKUP(J786*1,ChangeLog!K:L,2,FALSE),"")</f>
        <v>Ovál s oblými rohy</v>
      </c>
      <c r="L786" s="6" t="str">
        <f>IFERROR(VLOOKUP(K786,ChangeLog!L:N,3,FALSE),"")</f>
        <v>Velký koberec</v>
      </c>
      <c r="M786" s="6" t="s">
        <v>2007</v>
      </c>
      <c r="N786" s="6" t="s">
        <v>2914</v>
      </c>
      <c r="R786" s="6" t="s">
        <v>1899</v>
      </c>
      <c r="S786" s="6" t="s">
        <v>1938</v>
      </c>
      <c r="T786" s="6" t="s">
        <v>2759</v>
      </c>
      <c r="U786" s="6" t="s">
        <v>2691</v>
      </c>
      <c r="V786" s="6" t="s">
        <v>2802</v>
      </c>
      <c r="W786" s="6" t="s">
        <v>1938</v>
      </c>
    </row>
    <row r="787" spans="1:23" ht="60" customHeight="1" x14ac:dyDescent="0.3">
      <c r="A787" s="3" t="s">
        <v>1333</v>
      </c>
      <c r="B787" s="4">
        <v>8594013152488</v>
      </c>
      <c r="C787" s="10" t="s">
        <v>2608</v>
      </c>
      <c r="D787" s="6" t="s">
        <v>2453</v>
      </c>
      <c r="E787" s="6" t="s">
        <v>1754</v>
      </c>
      <c r="F787" s="3" t="s">
        <v>1804</v>
      </c>
      <c r="G787" s="6" t="s">
        <v>1417</v>
      </c>
      <c r="H787" s="6" t="str">
        <f t="shared" si="12"/>
        <v>Bath mats - LineaDue 2019</v>
      </c>
      <c r="J787" s="15" t="s">
        <v>3022</v>
      </c>
      <c r="K787" s="6" t="str">
        <f>IFERROR(VLOOKUP(J787*1,ChangeLog!K:L,2,FALSE),"")</f>
        <v>Víko</v>
      </c>
      <c r="L787" s="6" t="str">
        <f>IFERROR(VLOOKUP(K787,ChangeLog!L:N,3,FALSE),"")</f>
        <v>Na víko od WC</v>
      </c>
      <c r="M787" s="6" t="s">
        <v>2006</v>
      </c>
      <c r="N787" s="6" t="s">
        <v>2915</v>
      </c>
      <c r="R787" s="6" t="s">
        <v>1900</v>
      </c>
      <c r="S787" s="6" t="s">
        <v>1936</v>
      </c>
      <c r="T787" s="6" t="s">
        <v>2757</v>
      </c>
      <c r="U787" s="6" t="s">
        <v>2689</v>
      </c>
      <c r="V787" s="6" t="s">
        <v>2689</v>
      </c>
      <c r="W787" s="6" t="s">
        <v>1936</v>
      </c>
    </row>
    <row r="788" spans="1:23" ht="60" customHeight="1" x14ac:dyDescent="0.3">
      <c r="A788" s="3" t="s">
        <v>1334</v>
      </c>
      <c r="B788" s="4">
        <v>8594013152495</v>
      </c>
      <c r="C788" s="10" t="s">
        <v>2608</v>
      </c>
      <c r="D788" s="6" t="s">
        <v>2079</v>
      </c>
      <c r="E788" s="6" t="s">
        <v>1754</v>
      </c>
      <c r="F788" s="3" t="s">
        <v>1804</v>
      </c>
      <c r="G788" s="6" t="s">
        <v>1417</v>
      </c>
      <c r="H788" s="6" t="str">
        <f t="shared" si="12"/>
        <v>Bath mats - LineaDue 2019</v>
      </c>
      <c r="J788" s="15" t="s">
        <v>3024</v>
      </c>
      <c r="K788" s="6" t="str">
        <f>IFERROR(VLOOKUP(J788*1,ChangeLog!K:L,2,FALSE),"")</f>
        <v>WC s oblými hranami</v>
      </c>
      <c r="L788" s="6" t="str">
        <f>IFERROR(VLOOKUP(K788,ChangeLog!L:N,3,FALSE),"")</f>
        <v>S výřezem pro WC</v>
      </c>
      <c r="M788" s="6" t="s">
        <v>2008</v>
      </c>
      <c r="N788" s="6" t="s">
        <v>2916</v>
      </c>
      <c r="R788" s="6" t="s">
        <v>1916</v>
      </c>
      <c r="S788" s="6" t="s">
        <v>1936</v>
      </c>
      <c r="T788" s="6" t="s">
        <v>2757</v>
      </c>
      <c r="U788" s="6" t="s">
        <v>2689</v>
      </c>
      <c r="V788" s="6" t="s">
        <v>2689</v>
      </c>
      <c r="W788" s="6" t="s">
        <v>1936</v>
      </c>
    </row>
    <row r="789" spans="1:23" ht="60" customHeight="1" x14ac:dyDescent="0.3">
      <c r="A789" s="3" t="s">
        <v>1335</v>
      </c>
      <c r="B789" s="4">
        <v>8594013152501</v>
      </c>
      <c r="C789" s="10" t="s">
        <v>2608</v>
      </c>
      <c r="D789" s="6" t="s">
        <v>2289</v>
      </c>
      <c r="E789" s="6" t="s">
        <v>1754</v>
      </c>
      <c r="F789" s="3" t="s">
        <v>1804</v>
      </c>
      <c r="G789" s="6" t="s">
        <v>1417</v>
      </c>
      <c r="H789" s="6" t="str">
        <f t="shared" si="12"/>
        <v>Bath mats - LineaDue 2019</v>
      </c>
      <c r="J789" s="15" t="s">
        <v>3025</v>
      </c>
      <c r="K789" s="6" t="str">
        <f>IFERROR(VLOOKUP(J789*1,ChangeLog!K:L,2,FALSE),"")</f>
        <v>Bidet s oblými rohy</v>
      </c>
      <c r="L789" s="6" t="str">
        <f>IFERROR(VLOOKUP(K789,ChangeLog!L:N,3,FALSE),"")</f>
        <v>Malý koberec</v>
      </c>
      <c r="M789" s="6" t="s">
        <v>2010</v>
      </c>
      <c r="R789" s="6" t="s">
        <v>1916</v>
      </c>
      <c r="S789" s="6" t="s">
        <v>1936</v>
      </c>
      <c r="T789" s="6" t="s">
        <v>2757</v>
      </c>
      <c r="U789" s="6" t="s">
        <v>2689</v>
      </c>
      <c r="V789" s="6" t="s">
        <v>2689</v>
      </c>
      <c r="W789" s="6" t="s">
        <v>1936</v>
      </c>
    </row>
    <row r="790" spans="1:23" ht="60" customHeight="1" x14ac:dyDescent="0.3">
      <c r="A790" s="3" t="s">
        <v>1336</v>
      </c>
      <c r="B790" s="4">
        <v>8594013152518</v>
      </c>
      <c r="C790" s="10" t="s">
        <v>2608</v>
      </c>
      <c r="D790" s="6" t="s">
        <v>1169</v>
      </c>
      <c r="E790" s="6" t="s">
        <v>1754</v>
      </c>
      <c r="F790" s="3" t="s">
        <v>1804</v>
      </c>
      <c r="G790" s="6" t="s">
        <v>1417</v>
      </c>
      <c r="H790" s="6" t="str">
        <f t="shared" si="12"/>
        <v>Bath mats - LineaDue 2019</v>
      </c>
      <c r="J790" s="15" t="s">
        <v>3026</v>
      </c>
      <c r="K790" s="6" t="str">
        <f>IFERROR(VLOOKUP(J790*1,ChangeLog!K:L,2,FALSE),"")</f>
        <v>Ovál s oblými rohy</v>
      </c>
      <c r="L790" s="6" t="str">
        <f>IFERROR(VLOOKUP(K790,ChangeLog!L:N,3,FALSE),"")</f>
        <v>Velký koberec</v>
      </c>
      <c r="M790" s="6" t="s">
        <v>2007</v>
      </c>
      <c r="N790" s="6" t="s">
        <v>2914</v>
      </c>
      <c r="R790" s="6" t="s">
        <v>1898</v>
      </c>
      <c r="S790" s="6" t="s">
        <v>1936</v>
      </c>
      <c r="T790" s="6" t="s">
        <v>2757</v>
      </c>
      <c r="U790" s="6" t="s">
        <v>2689</v>
      </c>
      <c r="V790" s="6" t="s">
        <v>2689</v>
      </c>
      <c r="W790" s="6" t="s">
        <v>1936</v>
      </c>
    </row>
    <row r="791" spans="1:23" ht="60" customHeight="1" x14ac:dyDescent="0.3">
      <c r="A791" s="3" t="s">
        <v>1337</v>
      </c>
      <c r="B791" s="4">
        <v>8594013152525</v>
      </c>
      <c r="C791" s="10" t="s">
        <v>2608</v>
      </c>
      <c r="D791" s="6" t="s">
        <v>1170</v>
      </c>
      <c r="E791" s="6" t="s">
        <v>1754</v>
      </c>
      <c r="F791" s="3" t="s">
        <v>1804</v>
      </c>
      <c r="G791" s="6" t="s">
        <v>1417</v>
      </c>
      <c r="H791" s="6" t="str">
        <f t="shared" si="12"/>
        <v>Bath mats - LineaDue 2019</v>
      </c>
      <c r="J791" s="15" t="s">
        <v>3026</v>
      </c>
      <c r="K791" s="6" t="str">
        <f>IFERROR(VLOOKUP(J791*1,ChangeLog!K:L,2,FALSE),"")</f>
        <v>Ovál s oblými rohy</v>
      </c>
      <c r="L791" s="6" t="str">
        <f>IFERROR(VLOOKUP(K791,ChangeLog!L:N,3,FALSE),"")</f>
        <v>Velký koberec</v>
      </c>
      <c r="M791" s="6" t="s">
        <v>2007</v>
      </c>
      <c r="N791" s="6" t="s">
        <v>2914</v>
      </c>
      <c r="R791" s="6" t="s">
        <v>1899</v>
      </c>
      <c r="S791" s="6" t="s">
        <v>1936</v>
      </c>
      <c r="T791" s="6" t="s">
        <v>2757</v>
      </c>
      <c r="U791" s="6" t="s">
        <v>2689</v>
      </c>
      <c r="V791" s="6" t="s">
        <v>2689</v>
      </c>
      <c r="W791" s="6" t="s">
        <v>1936</v>
      </c>
    </row>
    <row r="792" spans="1:23" ht="60" customHeight="1" x14ac:dyDescent="0.3">
      <c r="A792" s="3" t="s">
        <v>1338</v>
      </c>
      <c r="B792" s="4">
        <v>8594013152532</v>
      </c>
      <c r="C792" s="10" t="s">
        <v>2608</v>
      </c>
      <c r="D792" s="6" t="s">
        <v>2451</v>
      </c>
      <c r="E792" s="6" t="s">
        <v>1754</v>
      </c>
      <c r="F792" s="3" t="s">
        <v>1804</v>
      </c>
      <c r="G792" s="6" t="s">
        <v>1417</v>
      </c>
      <c r="H792" s="6" t="str">
        <f t="shared" si="12"/>
        <v>Bath mats - LineaDue 2019</v>
      </c>
      <c r="J792" s="15" t="s">
        <v>3022</v>
      </c>
      <c r="K792" s="6" t="str">
        <f>IFERROR(VLOOKUP(J792*1,ChangeLog!K:L,2,FALSE),"")</f>
        <v>Víko</v>
      </c>
      <c r="L792" s="6" t="str">
        <f>IFERROR(VLOOKUP(K792,ChangeLog!L:N,3,FALSE),"")</f>
        <v>Na víko od WC</v>
      </c>
      <c r="M792" s="6" t="s">
        <v>2006</v>
      </c>
      <c r="N792" s="6" t="s">
        <v>2915</v>
      </c>
      <c r="R792" s="6" t="s">
        <v>1900</v>
      </c>
      <c r="S792" s="6" t="s">
        <v>1895</v>
      </c>
      <c r="T792" s="6" t="s">
        <v>2769</v>
      </c>
      <c r="U792" s="6" t="s">
        <v>2712</v>
      </c>
      <c r="V792" s="6" t="s">
        <v>2824</v>
      </c>
      <c r="W792" s="6" t="s">
        <v>1895</v>
      </c>
    </row>
    <row r="793" spans="1:23" ht="60" customHeight="1" x14ac:dyDescent="0.3">
      <c r="A793" s="3" t="s">
        <v>1339</v>
      </c>
      <c r="B793" s="4">
        <v>8594013152549</v>
      </c>
      <c r="C793" s="10" t="s">
        <v>2608</v>
      </c>
      <c r="D793" s="6" t="s">
        <v>2077</v>
      </c>
      <c r="E793" s="6" t="s">
        <v>1754</v>
      </c>
      <c r="F793" s="3" t="s">
        <v>1804</v>
      </c>
      <c r="G793" s="6" t="s">
        <v>1417</v>
      </c>
      <c r="H793" s="6" t="str">
        <f t="shared" si="12"/>
        <v>Bath mats - LineaDue 2019</v>
      </c>
      <c r="J793" s="15" t="s">
        <v>3024</v>
      </c>
      <c r="K793" s="6" t="str">
        <f>IFERROR(VLOOKUP(J793*1,ChangeLog!K:L,2,FALSE),"")</f>
        <v>WC s oblými hranami</v>
      </c>
      <c r="L793" s="6" t="str">
        <f>IFERROR(VLOOKUP(K793,ChangeLog!L:N,3,FALSE),"")</f>
        <v>S výřezem pro WC</v>
      </c>
      <c r="M793" s="6" t="s">
        <v>2008</v>
      </c>
      <c r="N793" s="6" t="s">
        <v>2916</v>
      </c>
      <c r="R793" s="6" t="s">
        <v>1916</v>
      </c>
      <c r="S793" s="6" t="s">
        <v>1895</v>
      </c>
      <c r="T793" s="6" t="s">
        <v>2769</v>
      </c>
      <c r="U793" s="6" t="s">
        <v>2712</v>
      </c>
      <c r="V793" s="6" t="s">
        <v>2824</v>
      </c>
      <c r="W793" s="6" t="s">
        <v>1895</v>
      </c>
    </row>
    <row r="794" spans="1:23" ht="60" customHeight="1" x14ac:dyDescent="0.3">
      <c r="A794" s="3" t="s">
        <v>1340</v>
      </c>
      <c r="B794" s="4">
        <v>8594013152556</v>
      </c>
      <c r="C794" s="10" t="s">
        <v>2608</v>
      </c>
      <c r="D794" s="6" t="s">
        <v>2287</v>
      </c>
      <c r="E794" s="6" t="s">
        <v>1754</v>
      </c>
      <c r="F794" s="3" t="s">
        <v>1804</v>
      </c>
      <c r="G794" s="6" t="s">
        <v>1417</v>
      </c>
      <c r="H794" s="6" t="str">
        <f t="shared" si="12"/>
        <v>Bath mats - LineaDue 2019</v>
      </c>
      <c r="J794" s="15" t="s">
        <v>3025</v>
      </c>
      <c r="K794" s="6" t="str">
        <f>IFERROR(VLOOKUP(J794*1,ChangeLog!K:L,2,FALSE),"")</f>
        <v>Bidet s oblými rohy</v>
      </c>
      <c r="L794" s="6" t="str">
        <f>IFERROR(VLOOKUP(K794,ChangeLog!L:N,3,FALSE),"")</f>
        <v>Malý koberec</v>
      </c>
      <c r="M794" s="6" t="s">
        <v>2010</v>
      </c>
      <c r="R794" s="6" t="s">
        <v>1916</v>
      </c>
      <c r="S794" s="6" t="s">
        <v>1895</v>
      </c>
      <c r="T794" s="6" t="s">
        <v>2769</v>
      </c>
      <c r="U794" s="6" t="s">
        <v>2712</v>
      </c>
      <c r="V794" s="6" t="s">
        <v>2824</v>
      </c>
      <c r="W794" s="6" t="s">
        <v>1895</v>
      </c>
    </row>
    <row r="795" spans="1:23" ht="60" customHeight="1" x14ac:dyDescent="0.3">
      <c r="A795" s="3" t="s">
        <v>1341</v>
      </c>
      <c r="B795" s="4">
        <v>8594013152563</v>
      </c>
      <c r="C795" s="10" t="s">
        <v>2608</v>
      </c>
      <c r="D795" s="6" t="s">
        <v>1173</v>
      </c>
      <c r="E795" s="6" t="s">
        <v>1754</v>
      </c>
      <c r="F795" s="3" t="s">
        <v>1804</v>
      </c>
      <c r="G795" s="6" t="s">
        <v>1417</v>
      </c>
      <c r="H795" s="6" t="str">
        <f t="shared" si="12"/>
        <v>Bath mats - LineaDue 2019</v>
      </c>
      <c r="J795" s="15" t="s">
        <v>3026</v>
      </c>
      <c r="K795" s="6" t="str">
        <f>IFERROR(VLOOKUP(J795*1,ChangeLog!K:L,2,FALSE),"")</f>
        <v>Ovál s oblými rohy</v>
      </c>
      <c r="L795" s="6" t="str">
        <f>IFERROR(VLOOKUP(K795,ChangeLog!L:N,3,FALSE),"")</f>
        <v>Velký koberec</v>
      </c>
      <c r="M795" s="6" t="s">
        <v>2007</v>
      </c>
      <c r="N795" s="6" t="s">
        <v>2914</v>
      </c>
      <c r="R795" s="6" t="s">
        <v>1898</v>
      </c>
      <c r="S795" s="6" t="s">
        <v>1895</v>
      </c>
      <c r="T795" s="6" t="s">
        <v>2769</v>
      </c>
      <c r="U795" s="6" t="s">
        <v>2712</v>
      </c>
      <c r="V795" s="6" t="s">
        <v>2824</v>
      </c>
      <c r="W795" s="6" t="s">
        <v>1895</v>
      </c>
    </row>
    <row r="796" spans="1:23" ht="60" customHeight="1" x14ac:dyDescent="0.3">
      <c r="A796" s="3" t="s">
        <v>1342</v>
      </c>
      <c r="B796" s="4">
        <v>8594013152570</v>
      </c>
      <c r="C796" s="10" t="s">
        <v>2608</v>
      </c>
      <c r="D796" s="6" t="s">
        <v>1174</v>
      </c>
      <c r="E796" s="6" t="s">
        <v>1754</v>
      </c>
      <c r="F796" s="3" t="s">
        <v>1804</v>
      </c>
      <c r="G796" s="6" t="s">
        <v>1417</v>
      </c>
      <c r="H796" s="6" t="str">
        <f t="shared" si="12"/>
        <v>Bath mats - LineaDue 2019</v>
      </c>
      <c r="J796" s="15" t="s">
        <v>3026</v>
      </c>
      <c r="K796" s="6" t="str">
        <f>IFERROR(VLOOKUP(J796*1,ChangeLog!K:L,2,FALSE),"")</f>
        <v>Ovál s oblými rohy</v>
      </c>
      <c r="L796" s="6" t="str">
        <f>IFERROR(VLOOKUP(K796,ChangeLog!L:N,3,FALSE),"")</f>
        <v>Velký koberec</v>
      </c>
      <c r="M796" s="6" t="s">
        <v>2007</v>
      </c>
      <c r="N796" s="6" t="s">
        <v>2914</v>
      </c>
      <c r="R796" s="6" t="s">
        <v>1899</v>
      </c>
      <c r="S796" s="6" t="s">
        <v>1895</v>
      </c>
      <c r="T796" s="6" t="s">
        <v>2769</v>
      </c>
      <c r="U796" s="6" t="s">
        <v>2712</v>
      </c>
      <c r="V796" s="6" t="s">
        <v>2824</v>
      </c>
      <c r="W796" s="6" t="s">
        <v>1895</v>
      </c>
    </row>
    <row r="797" spans="1:23" ht="60" customHeight="1" x14ac:dyDescent="0.3">
      <c r="A797" s="3" t="s">
        <v>1372</v>
      </c>
      <c r="B797" s="4">
        <v>8594013153027</v>
      </c>
      <c r="C797" s="10" t="s">
        <v>2609</v>
      </c>
      <c r="D797" s="6" t="s">
        <v>2290</v>
      </c>
      <c r="E797" s="6" t="s">
        <v>696</v>
      </c>
      <c r="F797" s="3" t="s">
        <v>1804</v>
      </c>
      <c r="G797" s="6" t="s">
        <v>1782</v>
      </c>
      <c r="H797" s="6" t="str">
        <f t="shared" si="12"/>
        <v>Bath mats - LineaDue 2019 new</v>
      </c>
      <c r="J797" s="15" t="s">
        <v>3020</v>
      </c>
      <c r="K797" s="6" t="str">
        <f>IFERROR(VLOOKUP(J797*1,ChangeLog!K:L,2,FALSE),"")</f>
        <v>Bidet s ostrými rohy</v>
      </c>
      <c r="L797" s="6" t="str">
        <f>IFERROR(VLOOKUP(K797,ChangeLog!L:N,3,FALSE),"")</f>
        <v>Malý koberec</v>
      </c>
      <c r="M797" s="6" t="s">
        <v>2010</v>
      </c>
      <c r="R797" s="6" t="s">
        <v>1897</v>
      </c>
      <c r="S797" s="6" t="s">
        <v>1964</v>
      </c>
      <c r="T797" s="6" t="s">
        <v>2772</v>
      </c>
      <c r="U797" s="6" t="s">
        <v>2717</v>
      </c>
      <c r="V797" s="6" t="s">
        <v>2829</v>
      </c>
      <c r="W797" s="6" t="s">
        <v>2874</v>
      </c>
    </row>
    <row r="798" spans="1:23" ht="60" customHeight="1" x14ac:dyDescent="0.3">
      <c r="A798" s="3" t="s">
        <v>1373</v>
      </c>
      <c r="B798" s="4">
        <v>8594013153034</v>
      </c>
      <c r="C798" s="10" t="s">
        <v>2609</v>
      </c>
      <c r="D798" s="6" t="s">
        <v>1381</v>
      </c>
      <c r="E798" s="6" t="s">
        <v>696</v>
      </c>
      <c r="F798" s="3" t="s">
        <v>1804</v>
      </c>
      <c r="G798" s="6" t="s">
        <v>1782</v>
      </c>
      <c r="H798" s="6" t="str">
        <f t="shared" si="12"/>
        <v>Bath mats - LineaDue 2019 new</v>
      </c>
      <c r="J798" s="15" t="s">
        <v>3021</v>
      </c>
      <c r="K798" s="6" t="str">
        <f>IFERROR(VLOOKUP(J798*1,ChangeLog!K:L,2,FALSE),"")</f>
        <v>Ovál s ostrými rohy</v>
      </c>
      <c r="L798" s="6" t="str">
        <f>IFERROR(VLOOKUP(K798,ChangeLog!L:N,3,FALSE),"")</f>
        <v>Velký koberec</v>
      </c>
      <c r="M798" s="6" t="s">
        <v>2007</v>
      </c>
      <c r="N798" s="6" t="s">
        <v>2914</v>
      </c>
      <c r="R798" s="6" t="s">
        <v>1912</v>
      </c>
      <c r="S798" s="6" t="s">
        <v>1964</v>
      </c>
      <c r="T798" s="6" t="s">
        <v>2772</v>
      </c>
      <c r="U798" s="6" t="s">
        <v>2717</v>
      </c>
      <c r="V798" s="6" t="s">
        <v>2829</v>
      </c>
      <c r="W798" s="6" t="s">
        <v>2874</v>
      </c>
    </row>
    <row r="799" spans="1:23" ht="60" customHeight="1" x14ac:dyDescent="0.3">
      <c r="A799" s="3" t="s">
        <v>1374</v>
      </c>
      <c r="B799" s="4">
        <v>8594013153041</v>
      </c>
      <c r="C799" s="10" t="s">
        <v>2609</v>
      </c>
      <c r="D799" s="6" t="s">
        <v>1392</v>
      </c>
      <c r="E799" s="6" t="s">
        <v>696</v>
      </c>
      <c r="F799" s="3" t="s">
        <v>1804</v>
      </c>
      <c r="G799" s="6" t="s">
        <v>1782</v>
      </c>
      <c r="H799" s="6" t="str">
        <f t="shared" si="12"/>
        <v>Bath mats - LineaDue 2019 new</v>
      </c>
      <c r="J799" s="15" t="s">
        <v>3021</v>
      </c>
      <c r="K799" s="6" t="str">
        <f>IFERROR(VLOOKUP(J799*1,ChangeLog!K:L,2,FALSE),"")</f>
        <v>Ovál s ostrými rohy</v>
      </c>
      <c r="L799" s="6" t="str">
        <f>IFERROR(VLOOKUP(K799,ChangeLog!L:N,3,FALSE),"")</f>
        <v>Velký koberec</v>
      </c>
      <c r="M799" s="6" t="s">
        <v>2007</v>
      </c>
      <c r="N799" s="6" t="s">
        <v>2914</v>
      </c>
      <c r="R799" s="6" t="s">
        <v>1899</v>
      </c>
      <c r="S799" s="6" t="s">
        <v>1964</v>
      </c>
      <c r="T799" s="6" t="s">
        <v>2772</v>
      </c>
      <c r="U799" s="6" t="s">
        <v>2717</v>
      </c>
      <c r="V799" s="6" t="s">
        <v>2829</v>
      </c>
      <c r="W799" s="6" t="s">
        <v>2874</v>
      </c>
    </row>
    <row r="800" spans="1:23" ht="60" customHeight="1" x14ac:dyDescent="0.3">
      <c r="A800" s="3" t="s">
        <v>1375</v>
      </c>
      <c r="B800" s="4">
        <v>8594013153058</v>
      </c>
      <c r="C800" s="10" t="s">
        <v>2609</v>
      </c>
      <c r="D800" s="6" t="s">
        <v>2291</v>
      </c>
      <c r="E800" s="6" t="s">
        <v>696</v>
      </c>
      <c r="F800" s="3" t="s">
        <v>1804</v>
      </c>
      <c r="G800" s="6" t="s">
        <v>1782</v>
      </c>
      <c r="H800" s="6" t="str">
        <f t="shared" si="12"/>
        <v>Bath mats - LineaDue 2019 new</v>
      </c>
      <c r="J800" s="15" t="s">
        <v>3020</v>
      </c>
      <c r="K800" s="6" t="str">
        <f>IFERROR(VLOOKUP(J800*1,ChangeLog!K:L,2,FALSE),"")</f>
        <v>Bidet s ostrými rohy</v>
      </c>
      <c r="L800" s="6" t="str">
        <f>IFERROR(VLOOKUP(K800,ChangeLog!L:N,3,FALSE),"")</f>
        <v>Malý koberec</v>
      </c>
      <c r="M800" s="6" t="s">
        <v>2010</v>
      </c>
      <c r="R800" s="6" t="s">
        <v>1897</v>
      </c>
      <c r="S800" s="6" t="s">
        <v>1952</v>
      </c>
      <c r="T800" s="6" t="s">
        <v>2771</v>
      </c>
      <c r="U800" s="6" t="s">
        <v>2706</v>
      </c>
      <c r="V800" s="6" t="s">
        <v>2817</v>
      </c>
      <c r="W800" s="6" t="s">
        <v>2868</v>
      </c>
    </row>
    <row r="801" spans="1:23" ht="60" customHeight="1" x14ac:dyDescent="0.3">
      <c r="A801" s="3" t="s">
        <v>1376</v>
      </c>
      <c r="B801" s="4">
        <v>8594013153065</v>
      </c>
      <c r="C801" s="10" t="s">
        <v>2609</v>
      </c>
      <c r="D801" s="6" t="s">
        <v>1382</v>
      </c>
      <c r="E801" s="6" t="s">
        <v>696</v>
      </c>
      <c r="F801" s="3" t="s">
        <v>1804</v>
      </c>
      <c r="G801" s="6" t="s">
        <v>1782</v>
      </c>
      <c r="H801" s="6" t="str">
        <f t="shared" si="12"/>
        <v>Bath mats - LineaDue 2019 new</v>
      </c>
      <c r="J801" s="15" t="s">
        <v>3021</v>
      </c>
      <c r="K801" s="6" t="str">
        <f>IFERROR(VLOOKUP(J801*1,ChangeLog!K:L,2,FALSE),"")</f>
        <v>Ovál s ostrými rohy</v>
      </c>
      <c r="L801" s="6" t="str">
        <f>IFERROR(VLOOKUP(K801,ChangeLog!L:N,3,FALSE),"")</f>
        <v>Velký koberec</v>
      </c>
      <c r="M801" s="6" t="s">
        <v>2007</v>
      </c>
      <c r="N801" s="6" t="s">
        <v>2914</v>
      </c>
      <c r="R801" s="6" t="s">
        <v>1912</v>
      </c>
      <c r="S801" s="6" t="s">
        <v>1952</v>
      </c>
      <c r="T801" s="6" t="s">
        <v>2771</v>
      </c>
      <c r="U801" s="6" t="s">
        <v>2706</v>
      </c>
      <c r="V801" s="6" t="s">
        <v>2817</v>
      </c>
      <c r="W801" s="6" t="s">
        <v>2868</v>
      </c>
    </row>
    <row r="802" spans="1:23" ht="60" customHeight="1" x14ac:dyDescent="0.3">
      <c r="A802" s="3" t="s">
        <v>1377</v>
      </c>
      <c r="B802" s="4">
        <v>8594013153072</v>
      </c>
      <c r="C802" s="10" t="s">
        <v>2609</v>
      </c>
      <c r="D802" s="6" t="s">
        <v>1393</v>
      </c>
      <c r="E802" s="6" t="s">
        <v>696</v>
      </c>
      <c r="F802" s="3" t="s">
        <v>1804</v>
      </c>
      <c r="G802" s="6" t="s">
        <v>1782</v>
      </c>
      <c r="H802" s="6" t="str">
        <f t="shared" si="12"/>
        <v>Bath mats - LineaDue 2019 new</v>
      </c>
      <c r="J802" s="15" t="s">
        <v>3021</v>
      </c>
      <c r="K802" s="6" t="str">
        <f>IFERROR(VLOOKUP(J802*1,ChangeLog!K:L,2,FALSE),"")</f>
        <v>Ovál s ostrými rohy</v>
      </c>
      <c r="L802" s="6" t="str">
        <f>IFERROR(VLOOKUP(K802,ChangeLog!L:N,3,FALSE),"")</f>
        <v>Velký koberec</v>
      </c>
      <c r="M802" s="6" t="s">
        <v>2007</v>
      </c>
      <c r="N802" s="6" t="s">
        <v>2914</v>
      </c>
      <c r="R802" s="6" t="s">
        <v>1899</v>
      </c>
      <c r="S802" s="6" t="s">
        <v>1952</v>
      </c>
      <c r="T802" s="6" t="s">
        <v>2771</v>
      </c>
      <c r="U802" s="6" t="s">
        <v>2706</v>
      </c>
      <c r="V802" s="6" t="s">
        <v>2817</v>
      </c>
      <c r="W802" s="6" t="s">
        <v>2868</v>
      </c>
    </row>
    <row r="803" spans="1:23" ht="60" customHeight="1" x14ac:dyDescent="0.3">
      <c r="A803" s="3" t="s">
        <v>1378</v>
      </c>
      <c r="B803" s="4">
        <v>8594013153089</v>
      </c>
      <c r="C803" s="10" t="s">
        <v>2609</v>
      </c>
      <c r="D803" s="6" t="s">
        <v>2292</v>
      </c>
      <c r="E803" s="6" t="s">
        <v>696</v>
      </c>
      <c r="F803" s="3" t="s">
        <v>1804</v>
      </c>
      <c r="G803" s="6" t="s">
        <v>1782</v>
      </c>
      <c r="H803" s="6" t="str">
        <f t="shared" si="12"/>
        <v>Bath mats - LineaDue 2019 new</v>
      </c>
      <c r="J803" s="15" t="s">
        <v>3020</v>
      </c>
      <c r="K803" s="6" t="str">
        <f>IFERROR(VLOOKUP(J803*1,ChangeLog!K:L,2,FALSE),"")</f>
        <v>Bidet s ostrými rohy</v>
      </c>
      <c r="L803" s="6" t="str">
        <f>IFERROR(VLOOKUP(K803,ChangeLog!L:N,3,FALSE),"")</f>
        <v>Malý koberec</v>
      </c>
      <c r="M803" s="6" t="s">
        <v>2010</v>
      </c>
      <c r="R803" s="6" t="s">
        <v>1897</v>
      </c>
      <c r="S803" s="6" t="s">
        <v>1962</v>
      </c>
      <c r="T803" s="6" t="s">
        <v>1962</v>
      </c>
      <c r="U803" s="6" t="s">
        <v>1962</v>
      </c>
      <c r="V803" s="6" t="s">
        <v>1962</v>
      </c>
      <c r="W803" s="6" t="s">
        <v>1962</v>
      </c>
    </row>
    <row r="804" spans="1:23" ht="60" customHeight="1" x14ac:dyDescent="0.3">
      <c r="A804" s="3" t="s">
        <v>1379</v>
      </c>
      <c r="B804" s="4">
        <v>8594013153096</v>
      </c>
      <c r="C804" s="10" t="s">
        <v>2609</v>
      </c>
      <c r="D804" s="6" t="s">
        <v>1383</v>
      </c>
      <c r="E804" s="6" t="s">
        <v>696</v>
      </c>
      <c r="F804" s="3" t="s">
        <v>1804</v>
      </c>
      <c r="G804" s="6" t="s">
        <v>1782</v>
      </c>
      <c r="H804" s="6" t="str">
        <f t="shared" si="12"/>
        <v>Bath mats - LineaDue 2019 new</v>
      </c>
      <c r="J804" s="15" t="s">
        <v>3021</v>
      </c>
      <c r="K804" s="6" t="str">
        <f>IFERROR(VLOOKUP(J804*1,ChangeLog!K:L,2,FALSE),"")</f>
        <v>Ovál s ostrými rohy</v>
      </c>
      <c r="L804" s="6" t="str">
        <f>IFERROR(VLOOKUP(K804,ChangeLog!L:N,3,FALSE),"")</f>
        <v>Velký koberec</v>
      </c>
      <c r="M804" s="6" t="s">
        <v>2007</v>
      </c>
      <c r="N804" s="6" t="s">
        <v>2914</v>
      </c>
      <c r="R804" s="6" t="s">
        <v>1912</v>
      </c>
      <c r="S804" s="6" t="s">
        <v>1962</v>
      </c>
      <c r="T804" s="6" t="s">
        <v>1962</v>
      </c>
      <c r="U804" s="6" t="s">
        <v>1962</v>
      </c>
      <c r="V804" s="6" t="s">
        <v>1962</v>
      </c>
      <c r="W804" s="6" t="s">
        <v>1962</v>
      </c>
    </row>
    <row r="805" spans="1:23" ht="60" customHeight="1" x14ac:dyDescent="0.3">
      <c r="A805" s="3" t="s">
        <v>1380</v>
      </c>
      <c r="B805" s="4">
        <v>8594013153102</v>
      </c>
      <c r="C805" s="10" t="s">
        <v>2609</v>
      </c>
      <c r="D805" s="6" t="s">
        <v>1394</v>
      </c>
      <c r="E805" s="6" t="s">
        <v>696</v>
      </c>
      <c r="F805" s="3" t="s">
        <v>1804</v>
      </c>
      <c r="G805" s="6" t="s">
        <v>1782</v>
      </c>
      <c r="H805" s="6" t="str">
        <f t="shared" si="12"/>
        <v>Bath mats - LineaDue 2019 new</v>
      </c>
      <c r="J805" s="15" t="s">
        <v>3021</v>
      </c>
      <c r="K805" s="6" t="str">
        <f>IFERROR(VLOOKUP(J805*1,ChangeLog!K:L,2,FALSE),"")</f>
        <v>Ovál s ostrými rohy</v>
      </c>
      <c r="L805" s="6" t="str">
        <f>IFERROR(VLOOKUP(K805,ChangeLog!L:N,3,FALSE),"")</f>
        <v>Velký koberec</v>
      </c>
      <c r="M805" s="6" t="s">
        <v>2007</v>
      </c>
      <c r="N805" s="6" t="s">
        <v>2914</v>
      </c>
      <c r="R805" s="6" t="s">
        <v>1899</v>
      </c>
      <c r="S805" s="6" t="s">
        <v>1962</v>
      </c>
      <c r="T805" s="6" t="s">
        <v>1962</v>
      </c>
      <c r="U805" s="6" t="s">
        <v>1962</v>
      </c>
      <c r="V805" s="6" t="s">
        <v>1962</v>
      </c>
      <c r="W805" s="6" t="s">
        <v>1962</v>
      </c>
    </row>
    <row r="806" spans="1:23" ht="60" customHeight="1" x14ac:dyDescent="0.3">
      <c r="A806" s="3" t="s">
        <v>1348</v>
      </c>
      <c r="B806" s="4">
        <v>8594013152693</v>
      </c>
      <c r="C806" s="10" t="s">
        <v>2610</v>
      </c>
      <c r="D806" s="6" t="s">
        <v>2080</v>
      </c>
      <c r="E806" s="6" t="s">
        <v>1754</v>
      </c>
      <c r="F806" s="3" t="s">
        <v>1804</v>
      </c>
      <c r="G806" s="6" t="s">
        <v>1417</v>
      </c>
      <c r="H806" s="6" t="str">
        <f t="shared" si="12"/>
        <v>Bath mats - LineaDue 2019</v>
      </c>
      <c r="J806" s="15" t="s">
        <v>3023</v>
      </c>
      <c r="K806" s="6" t="str">
        <f>IFERROR(VLOOKUP(J806*1,ChangeLog!K:L,2,FALSE),"")</f>
        <v>WC s ostrými hranami</v>
      </c>
      <c r="L806" s="6" t="str">
        <f>IFERROR(VLOOKUP(K806,ChangeLog!L:N,3,FALSE),"")</f>
        <v>S výřezem pro WC</v>
      </c>
      <c r="M806" s="6" t="s">
        <v>2008</v>
      </c>
      <c r="N806" s="6" t="s">
        <v>2916</v>
      </c>
      <c r="R806" s="6" t="s">
        <v>1897</v>
      </c>
      <c r="S806" s="6" t="s">
        <v>1938</v>
      </c>
      <c r="T806" s="6" t="s">
        <v>2759</v>
      </c>
      <c r="U806" s="6" t="s">
        <v>2691</v>
      </c>
      <c r="V806" s="6" t="s">
        <v>2802</v>
      </c>
      <c r="W806" s="6" t="s">
        <v>1938</v>
      </c>
    </row>
    <row r="807" spans="1:23" ht="60" customHeight="1" x14ac:dyDescent="0.3">
      <c r="A807" s="3" t="s">
        <v>1349</v>
      </c>
      <c r="B807" s="4">
        <v>8594013152709</v>
      </c>
      <c r="C807" s="10" t="s">
        <v>2610</v>
      </c>
      <c r="D807" s="6" t="s">
        <v>2293</v>
      </c>
      <c r="E807" s="6" t="s">
        <v>1754</v>
      </c>
      <c r="F807" s="3" t="s">
        <v>1804</v>
      </c>
      <c r="G807" s="6" t="s">
        <v>1417</v>
      </c>
      <c r="H807" s="6" t="str">
        <f t="shared" si="12"/>
        <v>Bath mats - LineaDue 2019</v>
      </c>
      <c r="J807" s="15" t="s">
        <v>3020</v>
      </c>
      <c r="K807" s="6" t="str">
        <f>IFERROR(VLOOKUP(J807*1,ChangeLog!K:L,2,FALSE),"")</f>
        <v>Bidet s ostrými rohy</v>
      </c>
      <c r="L807" s="6" t="str">
        <f>IFERROR(VLOOKUP(K807,ChangeLog!L:N,3,FALSE),"")</f>
        <v>Malý koberec</v>
      </c>
      <c r="M807" s="6" t="s">
        <v>2010</v>
      </c>
      <c r="R807" s="6" t="s">
        <v>1897</v>
      </c>
      <c r="S807" s="6" t="s">
        <v>1938</v>
      </c>
      <c r="T807" s="6" t="s">
        <v>2759</v>
      </c>
      <c r="U807" s="6" t="s">
        <v>2691</v>
      </c>
      <c r="V807" s="6" t="s">
        <v>2802</v>
      </c>
      <c r="W807" s="6" t="s">
        <v>1938</v>
      </c>
    </row>
    <row r="808" spans="1:23" ht="60" customHeight="1" x14ac:dyDescent="0.3">
      <c r="A808" s="3" t="s">
        <v>1350</v>
      </c>
      <c r="B808" s="4">
        <v>8594013152716</v>
      </c>
      <c r="C808" s="10" t="s">
        <v>2610</v>
      </c>
      <c r="D808" s="6" t="s">
        <v>1208</v>
      </c>
      <c r="E808" s="6" t="s">
        <v>1754</v>
      </c>
      <c r="F808" s="3" t="s">
        <v>1804</v>
      </c>
      <c r="G808" s="6" t="s">
        <v>1417</v>
      </c>
      <c r="H808" s="6" t="str">
        <f t="shared" si="12"/>
        <v>Bath mats - LineaDue 2019</v>
      </c>
      <c r="J808" s="15" t="s">
        <v>3021</v>
      </c>
      <c r="K808" s="6" t="str">
        <f>IFERROR(VLOOKUP(J808*1,ChangeLog!K:L,2,FALSE),"")</f>
        <v>Ovál s ostrými rohy</v>
      </c>
      <c r="L808" s="6" t="str">
        <f>IFERROR(VLOOKUP(K808,ChangeLog!L:N,3,FALSE),"")</f>
        <v>Velký koberec</v>
      </c>
      <c r="M808" s="6" t="s">
        <v>2007</v>
      </c>
      <c r="N808" s="6" t="s">
        <v>2914</v>
      </c>
      <c r="R808" s="6" t="s">
        <v>1898</v>
      </c>
      <c r="S808" s="6" t="s">
        <v>1938</v>
      </c>
      <c r="T808" s="6" t="s">
        <v>2759</v>
      </c>
      <c r="U808" s="6" t="s">
        <v>2691</v>
      </c>
      <c r="V808" s="6" t="s">
        <v>2802</v>
      </c>
      <c r="W808" s="6" t="s">
        <v>1938</v>
      </c>
    </row>
    <row r="809" spans="1:23" ht="60" customHeight="1" x14ac:dyDescent="0.3">
      <c r="A809" s="3" t="s">
        <v>1351</v>
      </c>
      <c r="B809" s="4">
        <v>8594013152723</v>
      </c>
      <c r="C809" s="10" t="s">
        <v>2610</v>
      </c>
      <c r="D809" s="6" t="s">
        <v>1209</v>
      </c>
      <c r="E809" s="6" t="s">
        <v>1754</v>
      </c>
      <c r="F809" s="3" t="s">
        <v>1804</v>
      </c>
      <c r="G809" s="6" t="s">
        <v>1417</v>
      </c>
      <c r="H809" s="6" t="str">
        <f>F809&amp;" - "&amp;G809</f>
        <v>Bath mats - LineaDue 2019</v>
      </c>
      <c r="J809" s="15" t="s">
        <v>3021</v>
      </c>
      <c r="K809" s="6" t="str">
        <f>IFERROR(VLOOKUP(J809*1,ChangeLog!K:L,2,FALSE),"")</f>
        <v>Ovál s ostrými rohy</v>
      </c>
      <c r="L809" s="6" t="str">
        <f>IFERROR(VLOOKUP(K809,ChangeLog!L:N,3,FALSE),"")</f>
        <v>Velký koberec</v>
      </c>
      <c r="M809" s="6" t="s">
        <v>2007</v>
      </c>
      <c r="N809" s="6" t="s">
        <v>2914</v>
      </c>
      <c r="R809" s="6" t="s">
        <v>1899</v>
      </c>
      <c r="S809" s="6" t="s">
        <v>1938</v>
      </c>
      <c r="T809" s="6" t="s">
        <v>2759</v>
      </c>
      <c r="U809" s="6" t="s">
        <v>2691</v>
      </c>
      <c r="V809" s="6" t="s">
        <v>2802</v>
      </c>
      <c r="W809" s="6" t="s">
        <v>1938</v>
      </c>
    </row>
    <row r="810" spans="1:23" ht="60" customHeight="1" x14ac:dyDescent="0.3">
      <c r="A810" s="3" t="s">
        <v>1352</v>
      </c>
      <c r="B810" s="4">
        <v>8594013152730</v>
      </c>
      <c r="C810" s="10" t="s">
        <v>2610</v>
      </c>
      <c r="D810" s="6" t="s">
        <v>1210</v>
      </c>
      <c r="E810" s="6" t="s">
        <v>1754</v>
      </c>
      <c r="F810" s="3" t="s">
        <v>1804</v>
      </c>
      <c r="G810" s="6" t="s">
        <v>1417</v>
      </c>
      <c r="H810" s="6" t="str">
        <f t="shared" si="12"/>
        <v>Bath mats - LineaDue 2019</v>
      </c>
      <c r="J810" s="15" t="s">
        <v>3033</v>
      </c>
      <c r="K810" s="6" t="str">
        <f>IFERROR(VLOOKUP(J810*1,ChangeLog!K:L,2,FALSE),"")</f>
        <v>Set 2 ks</v>
      </c>
      <c r="L810" s="6" t="str">
        <f>IFERROR(VLOOKUP(K810,ChangeLog!L:N,3,FALSE),"")</f>
        <v>Set 2 ks</v>
      </c>
      <c r="M810" s="6" t="s">
        <v>2108</v>
      </c>
      <c r="R810" s="6" t="s">
        <v>1929</v>
      </c>
      <c r="S810" s="6" t="s">
        <v>1938</v>
      </c>
      <c r="T810" s="6" t="s">
        <v>2759</v>
      </c>
      <c r="U810" s="6" t="s">
        <v>2691</v>
      </c>
      <c r="V810" s="6" t="s">
        <v>2802</v>
      </c>
      <c r="W810" s="6" t="s">
        <v>1938</v>
      </c>
    </row>
    <row r="811" spans="1:23" ht="60" customHeight="1" x14ac:dyDescent="0.3">
      <c r="A811" s="3" t="s">
        <v>1353</v>
      </c>
      <c r="B811" s="4">
        <v>8594013152747</v>
      </c>
      <c r="C811" s="10" t="s">
        <v>2610</v>
      </c>
      <c r="D811" s="6" t="s">
        <v>1211</v>
      </c>
      <c r="E811" s="6" t="s">
        <v>1754</v>
      </c>
      <c r="F811" s="3" t="s">
        <v>1804</v>
      </c>
      <c r="G811" s="6" t="s">
        <v>1417</v>
      </c>
      <c r="H811" s="6" t="str">
        <f t="shared" si="12"/>
        <v>Bath mats - LineaDue 2019</v>
      </c>
      <c r="J811" s="15" t="s">
        <v>3034</v>
      </c>
      <c r="K811" s="6" t="str">
        <f>IFERROR(VLOOKUP(J811*1,ChangeLog!K:L,2,FALSE),"")</f>
        <v>Set 3 ks</v>
      </c>
      <c r="L811" s="6" t="str">
        <f>IFERROR(VLOOKUP(K811,ChangeLog!L:N,3,FALSE),"")</f>
        <v>Set 3 ks</v>
      </c>
      <c r="M811" s="6" t="s">
        <v>2109</v>
      </c>
      <c r="R811" s="6" t="s">
        <v>1930</v>
      </c>
      <c r="S811" s="6" t="s">
        <v>1938</v>
      </c>
      <c r="T811" s="6" t="s">
        <v>2759</v>
      </c>
      <c r="U811" s="6" t="s">
        <v>2691</v>
      </c>
      <c r="V811" s="6" t="s">
        <v>2802</v>
      </c>
      <c r="W811" s="6" t="s">
        <v>1938</v>
      </c>
    </row>
    <row r="812" spans="1:23" ht="60" customHeight="1" x14ac:dyDescent="0.3">
      <c r="A812" s="3" t="s">
        <v>1354</v>
      </c>
      <c r="B812" s="4">
        <v>8594013152785</v>
      </c>
      <c r="C812" s="10" t="s">
        <v>2610</v>
      </c>
      <c r="D812" s="6" t="s">
        <v>2081</v>
      </c>
      <c r="E812" s="6" t="s">
        <v>1754</v>
      </c>
      <c r="F812" s="3" t="s">
        <v>1804</v>
      </c>
      <c r="G812" s="6" t="s">
        <v>1417</v>
      </c>
      <c r="H812" s="6" t="str">
        <f t="shared" si="12"/>
        <v>Bath mats - LineaDue 2019</v>
      </c>
      <c r="J812" s="15" t="s">
        <v>3023</v>
      </c>
      <c r="K812" s="6" t="str">
        <f>IFERROR(VLOOKUP(J812*1,ChangeLog!K:L,2,FALSE),"")</f>
        <v>WC s ostrými hranami</v>
      </c>
      <c r="L812" s="6" t="str">
        <f>IFERROR(VLOOKUP(K812,ChangeLog!L:N,3,FALSE),"")</f>
        <v>S výřezem pro WC</v>
      </c>
      <c r="M812" s="6" t="s">
        <v>2008</v>
      </c>
      <c r="N812" s="6" t="s">
        <v>2916</v>
      </c>
      <c r="R812" s="6" t="s">
        <v>1897</v>
      </c>
      <c r="S812" s="6" t="s">
        <v>1937</v>
      </c>
      <c r="T812" s="6" t="s">
        <v>2758</v>
      </c>
      <c r="U812" s="6" t="s">
        <v>2690</v>
      </c>
      <c r="V812" s="6" t="s">
        <v>2801</v>
      </c>
      <c r="W812" s="6" t="s">
        <v>1937</v>
      </c>
    </row>
    <row r="813" spans="1:23" ht="60" customHeight="1" x14ac:dyDescent="0.3">
      <c r="A813" s="3" t="s">
        <v>1355</v>
      </c>
      <c r="B813" s="4">
        <v>8594013152792</v>
      </c>
      <c r="C813" s="10" t="s">
        <v>2610</v>
      </c>
      <c r="D813" s="6" t="s">
        <v>2294</v>
      </c>
      <c r="E813" s="6" t="s">
        <v>1754</v>
      </c>
      <c r="F813" s="3" t="s">
        <v>1804</v>
      </c>
      <c r="G813" s="6" t="s">
        <v>1417</v>
      </c>
      <c r="H813" s="6" t="str">
        <f t="shared" si="12"/>
        <v>Bath mats - LineaDue 2019</v>
      </c>
      <c r="J813" s="15" t="s">
        <v>3020</v>
      </c>
      <c r="K813" s="6" t="str">
        <f>IFERROR(VLOOKUP(J813*1,ChangeLog!K:L,2,FALSE),"")</f>
        <v>Bidet s ostrými rohy</v>
      </c>
      <c r="L813" s="6" t="str">
        <f>IFERROR(VLOOKUP(K813,ChangeLog!L:N,3,FALSE),"")</f>
        <v>Malý koberec</v>
      </c>
      <c r="M813" s="6" t="s">
        <v>2010</v>
      </c>
      <c r="R813" s="6" t="s">
        <v>1897</v>
      </c>
      <c r="S813" s="6" t="s">
        <v>1937</v>
      </c>
      <c r="T813" s="6" t="s">
        <v>2758</v>
      </c>
      <c r="U813" s="6" t="s">
        <v>2690</v>
      </c>
      <c r="V813" s="6" t="s">
        <v>2801</v>
      </c>
      <c r="W813" s="6" t="s">
        <v>1937</v>
      </c>
    </row>
    <row r="814" spans="1:23" ht="60" customHeight="1" x14ac:dyDescent="0.3">
      <c r="A814" s="3" t="s">
        <v>1356</v>
      </c>
      <c r="B814" s="4">
        <v>8594013152808</v>
      </c>
      <c r="C814" s="10" t="s">
        <v>2610</v>
      </c>
      <c r="D814" s="6" t="s">
        <v>1212</v>
      </c>
      <c r="E814" s="6" t="s">
        <v>1754</v>
      </c>
      <c r="F814" s="3" t="s">
        <v>1804</v>
      </c>
      <c r="G814" s="6" t="s">
        <v>1417</v>
      </c>
      <c r="H814" s="6" t="str">
        <f t="shared" si="12"/>
        <v>Bath mats - LineaDue 2019</v>
      </c>
      <c r="J814" s="15" t="s">
        <v>3021</v>
      </c>
      <c r="K814" s="6" t="str">
        <f>IFERROR(VLOOKUP(J814*1,ChangeLog!K:L,2,FALSE),"")</f>
        <v>Ovál s ostrými rohy</v>
      </c>
      <c r="L814" s="6" t="str">
        <f>IFERROR(VLOOKUP(K814,ChangeLog!L:N,3,FALSE),"")</f>
        <v>Velký koberec</v>
      </c>
      <c r="M814" s="6" t="s">
        <v>2007</v>
      </c>
      <c r="N814" s="6" t="s">
        <v>2914</v>
      </c>
      <c r="R814" s="6" t="s">
        <v>1898</v>
      </c>
      <c r="S814" s="6" t="s">
        <v>1937</v>
      </c>
      <c r="T814" s="6" t="s">
        <v>2758</v>
      </c>
      <c r="U814" s="6" t="s">
        <v>2690</v>
      </c>
      <c r="V814" s="6" t="s">
        <v>2801</v>
      </c>
      <c r="W814" s="6" t="s">
        <v>1937</v>
      </c>
    </row>
    <row r="815" spans="1:23" ht="60" customHeight="1" x14ac:dyDescent="0.3">
      <c r="A815" s="3" t="s">
        <v>1357</v>
      </c>
      <c r="B815" s="4">
        <v>8594013152815</v>
      </c>
      <c r="C815" s="10" t="s">
        <v>2610</v>
      </c>
      <c r="D815" s="6" t="s">
        <v>1213</v>
      </c>
      <c r="E815" s="6" t="s">
        <v>1754</v>
      </c>
      <c r="F815" s="3" t="s">
        <v>1804</v>
      </c>
      <c r="G815" s="6" t="s">
        <v>1417</v>
      </c>
      <c r="H815" s="6" t="str">
        <f>F815&amp;" - "&amp;G815</f>
        <v>Bath mats - LineaDue 2019</v>
      </c>
      <c r="J815" s="15" t="s">
        <v>3021</v>
      </c>
      <c r="K815" s="6" t="str">
        <f>IFERROR(VLOOKUP(J815*1,ChangeLog!K:L,2,FALSE),"")</f>
        <v>Ovál s ostrými rohy</v>
      </c>
      <c r="L815" s="6" t="str">
        <f>IFERROR(VLOOKUP(K815,ChangeLog!L:N,3,FALSE),"")</f>
        <v>Velký koberec</v>
      </c>
      <c r="M815" s="6" t="s">
        <v>2007</v>
      </c>
      <c r="N815" s="6" t="s">
        <v>2914</v>
      </c>
      <c r="R815" s="6" t="s">
        <v>1899</v>
      </c>
      <c r="S815" s="6" t="s">
        <v>1937</v>
      </c>
      <c r="T815" s="6" t="s">
        <v>2758</v>
      </c>
      <c r="U815" s="6" t="s">
        <v>2690</v>
      </c>
      <c r="V815" s="6" t="s">
        <v>2801</v>
      </c>
      <c r="W815" s="6" t="s">
        <v>1937</v>
      </c>
    </row>
    <row r="816" spans="1:23" ht="60" customHeight="1" x14ac:dyDescent="0.3">
      <c r="A816" s="3" t="s">
        <v>1358</v>
      </c>
      <c r="B816" s="4">
        <v>8594013152822</v>
      </c>
      <c r="C816" s="10" t="s">
        <v>2610</v>
      </c>
      <c r="D816" s="6" t="s">
        <v>1214</v>
      </c>
      <c r="E816" s="6" t="s">
        <v>1754</v>
      </c>
      <c r="F816" s="3" t="s">
        <v>1804</v>
      </c>
      <c r="G816" s="6" t="s">
        <v>1417</v>
      </c>
      <c r="H816" s="6" t="str">
        <f t="shared" si="12"/>
        <v>Bath mats - LineaDue 2019</v>
      </c>
      <c r="J816" s="15" t="s">
        <v>3033</v>
      </c>
      <c r="K816" s="6" t="str">
        <f>IFERROR(VLOOKUP(J816*1,ChangeLog!K:L,2,FALSE),"")</f>
        <v>Set 2 ks</v>
      </c>
      <c r="L816" s="6" t="str">
        <f>IFERROR(VLOOKUP(K816,ChangeLog!L:N,3,FALSE),"")</f>
        <v>Set 2 ks</v>
      </c>
      <c r="M816" s="6" t="s">
        <v>2108</v>
      </c>
      <c r="R816" s="6" t="s">
        <v>1929</v>
      </c>
      <c r="S816" s="6" t="s">
        <v>1937</v>
      </c>
      <c r="T816" s="6" t="s">
        <v>2758</v>
      </c>
      <c r="U816" s="6" t="s">
        <v>2690</v>
      </c>
      <c r="V816" s="6" t="s">
        <v>2801</v>
      </c>
      <c r="W816" s="6" t="s">
        <v>1937</v>
      </c>
    </row>
    <row r="817" spans="1:23" ht="60" customHeight="1" x14ac:dyDescent="0.3">
      <c r="A817" s="3" t="s">
        <v>1359</v>
      </c>
      <c r="B817" s="4">
        <v>8594013152839</v>
      </c>
      <c r="C817" s="10" t="s">
        <v>2610</v>
      </c>
      <c r="D817" s="6" t="s">
        <v>1215</v>
      </c>
      <c r="E817" s="6" t="s">
        <v>1754</v>
      </c>
      <c r="F817" s="3" t="s">
        <v>1804</v>
      </c>
      <c r="G817" s="6" t="s">
        <v>1417</v>
      </c>
      <c r="H817" s="6" t="str">
        <f t="shared" si="12"/>
        <v>Bath mats - LineaDue 2019</v>
      </c>
      <c r="J817" s="15" t="s">
        <v>3034</v>
      </c>
      <c r="K817" s="6" t="str">
        <f>IFERROR(VLOOKUP(J817*1,ChangeLog!K:L,2,FALSE),"")</f>
        <v>Set 3 ks</v>
      </c>
      <c r="L817" s="6" t="str">
        <f>IFERROR(VLOOKUP(K817,ChangeLog!L:N,3,FALSE),"")</f>
        <v>Set 3 ks</v>
      </c>
      <c r="M817" s="6" t="s">
        <v>2109</v>
      </c>
      <c r="R817" s="6" t="s">
        <v>1930</v>
      </c>
      <c r="S817" s="6" t="s">
        <v>1937</v>
      </c>
      <c r="T817" s="6" t="s">
        <v>2758</v>
      </c>
      <c r="U817" s="6" t="s">
        <v>2690</v>
      </c>
      <c r="V817" s="6" t="s">
        <v>2801</v>
      </c>
      <c r="W817" s="6" t="s">
        <v>1937</v>
      </c>
    </row>
    <row r="818" spans="1:23" ht="60" customHeight="1" x14ac:dyDescent="0.3">
      <c r="A818" s="3" t="s">
        <v>1366</v>
      </c>
      <c r="B818" s="4">
        <v>8594013152969</v>
      </c>
      <c r="C818" s="10" t="s">
        <v>2610</v>
      </c>
      <c r="D818" s="6" t="s">
        <v>2082</v>
      </c>
      <c r="E818" s="6" t="s">
        <v>1754</v>
      </c>
      <c r="F818" s="3" t="s">
        <v>1804</v>
      </c>
      <c r="G818" s="6" t="s">
        <v>1417</v>
      </c>
      <c r="H818" s="6" t="str">
        <f t="shared" si="12"/>
        <v>Bath mats - LineaDue 2019</v>
      </c>
      <c r="J818" s="15" t="s">
        <v>3023</v>
      </c>
      <c r="K818" s="6" t="str">
        <f>IFERROR(VLOOKUP(J818*1,ChangeLog!K:L,2,FALSE),"")</f>
        <v>WC s ostrými hranami</v>
      </c>
      <c r="L818" s="6" t="str">
        <f>IFERROR(VLOOKUP(K818,ChangeLog!L:N,3,FALSE),"")</f>
        <v>S výřezem pro WC</v>
      </c>
      <c r="M818" s="6" t="s">
        <v>2008</v>
      </c>
      <c r="N818" s="6" t="s">
        <v>2916</v>
      </c>
      <c r="R818" s="6" t="s">
        <v>1897</v>
      </c>
      <c r="S818" s="6" t="s">
        <v>1895</v>
      </c>
      <c r="T818" s="6" t="s">
        <v>2769</v>
      </c>
      <c r="U818" s="6" t="s">
        <v>2712</v>
      </c>
      <c r="V818" s="6" t="s">
        <v>2824</v>
      </c>
      <c r="W818" s="6" t="s">
        <v>1895</v>
      </c>
    </row>
    <row r="819" spans="1:23" ht="60" customHeight="1" x14ac:dyDescent="0.3">
      <c r="A819" s="3" t="s">
        <v>1367</v>
      </c>
      <c r="B819" s="4">
        <v>8594013152976</v>
      </c>
      <c r="C819" s="10" t="s">
        <v>2610</v>
      </c>
      <c r="D819" s="6" t="s">
        <v>2295</v>
      </c>
      <c r="E819" s="6" t="s">
        <v>1754</v>
      </c>
      <c r="F819" s="3" t="s">
        <v>1804</v>
      </c>
      <c r="G819" s="6" t="s">
        <v>1417</v>
      </c>
      <c r="H819" s="6" t="str">
        <f t="shared" si="12"/>
        <v>Bath mats - LineaDue 2019</v>
      </c>
      <c r="J819" s="15" t="s">
        <v>3020</v>
      </c>
      <c r="K819" s="6" t="str">
        <f>IFERROR(VLOOKUP(J819*1,ChangeLog!K:L,2,FALSE),"")</f>
        <v>Bidet s ostrými rohy</v>
      </c>
      <c r="L819" s="6" t="str">
        <f>IFERROR(VLOOKUP(K819,ChangeLog!L:N,3,FALSE),"")</f>
        <v>Malý koberec</v>
      </c>
      <c r="M819" s="6" t="s">
        <v>2010</v>
      </c>
      <c r="R819" s="6" t="s">
        <v>1897</v>
      </c>
      <c r="S819" s="6" t="s">
        <v>1895</v>
      </c>
      <c r="T819" s="6" t="s">
        <v>2769</v>
      </c>
      <c r="U819" s="6" t="s">
        <v>2712</v>
      </c>
      <c r="V819" s="6" t="s">
        <v>2824</v>
      </c>
      <c r="W819" s="6" t="s">
        <v>1895</v>
      </c>
    </row>
    <row r="820" spans="1:23" ht="60" customHeight="1" x14ac:dyDescent="0.3">
      <c r="A820" s="3" t="s">
        <v>1368</v>
      </c>
      <c r="B820" s="4">
        <v>8594013152983</v>
      </c>
      <c r="C820" s="10" t="s">
        <v>2610</v>
      </c>
      <c r="D820" s="6" t="s">
        <v>1220</v>
      </c>
      <c r="E820" s="6" t="s">
        <v>1754</v>
      </c>
      <c r="F820" s="3" t="s">
        <v>1804</v>
      </c>
      <c r="G820" s="6" t="s">
        <v>1417</v>
      </c>
      <c r="H820" s="6" t="str">
        <f t="shared" si="12"/>
        <v>Bath mats - LineaDue 2019</v>
      </c>
      <c r="J820" s="15" t="s">
        <v>3021</v>
      </c>
      <c r="K820" s="6" t="str">
        <f>IFERROR(VLOOKUP(J820*1,ChangeLog!K:L,2,FALSE),"")</f>
        <v>Ovál s ostrými rohy</v>
      </c>
      <c r="L820" s="6" t="str">
        <f>IFERROR(VLOOKUP(K820,ChangeLog!L:N,3,FALSE),"")</f>
        <v>Velký koberec</v>
      </c>
      <c r="M820" s="6" t="s">
        <v>2007</v>
      </c>
      <c r="N820" s="6" t="s">
        <v>2914</v>
      </c>
      <c r="R820" s="6" t="s">
        <v>1898</v>
      </c>
      <c r="S820" s="6" t="s">
        <v>1895</v>
      </c>
      <c r="T820" s="6" t="s">
        <v>2769</v>
      </c>
      <c r="U820" s="6" t="s">
        <v>2712</v>
      </c>
      <c r="V820" s="6" t="s">
        <v>2824</v>
      </c>
      <c r="W820" s="6" t="s">
        <v>1895</v>
      </c>
    </row>
    <row r="821" spans="1:23" ht="60" customHeight="1" x14ac:dyDescent="0.3">
      <c r="A821" s="3" t="s">
        <v>1369</v>
      </c>
      <c r="B821" s="4">
        <v>8594013152990</v>
      </c>
      <c r="C821" s="10" t="s">
        <v>2610</v>
      </c>
      <c r="D821" s="6" t="s">
        <v>1221</v>
      </c>
      <c r="E821" s="6" t="s">
        <v>1754</v>
      </c>
      <c r="F821" s="3" t="s">
        <v>1804</v>
      </c>
      <c r="G821" s="6" t="s">
        <v>1417</v>
      </c>
      <c r="H821" s="6" t="str">
        <f>F821&amp;" - "&amp;G821</f>
        <v>Bath mats - LineaDue 2019</v>
      </c>
      <c r="J821" s="15" t="s">
        <v>3021</v>
      </c>
      <c r="K821" s="6" t="str">
        <f>IFERROR(VLOOKUP(J821*1,ChangeLog!K:L,2,FALSE),"")</f>
        <v>Ovál s ostrými rohy</v>
      </c>
      <c r="L821" s="6" t="str">
        <f>IFERROR(VLOOKUP(K821,ChangeLog!L:N,3,FALSE),"")</f>
        <v>Velký koberec</v>
      </c>
      <c r="M821" s="6" t="s">
        <v>2007</v>
      </c>
      <c r="N821" s="6" t="s">
        <v>2914</v>
      </c>
      <c r="R821" s="6" t="s">
        <v>1899</v>
      </c>
      <c r="S821" s="6" t="s">
        <v>1895</v>
      </c>
      <c r="T821" s="6" t="s">
        <v>2769</v>
      </c>
      <c r="U821" s="6" t="s">
        <v>2712</v>
      </c>
      <c r="V821" s="6" t="s">
        <v>2824</v>
      </c>
      <c r="W821" s="6" t="s">
        <v>1895</v>
      </c>
    </row>
    <row r="822" spans="1:23" ht="60" customHeight="1" x14ac:dyDescent="0.3">
      <c r="A822" s="3" t="s">
        <v>1370</v>
      </c>
      <c r="B822" s="4">
        <v>8594013153003</v>
      </c>
      <c r="C822" s="10" t="s">
        <v>2610</v>
      </c>
      <c r="D822" s="6" t="s">
        <v>1222</v>
      </c>
      <c r="E822" s="6" t="s">
        <v>1754</v>
      </c>
      <c r="F822" s="3" t="s">
        <v>1804</v>
      </c>
      <c r="G822" s="6" t="s">
        <v>1417</v>
      </c>
      <c r="H822" s="6" t="str">
        <f t="shared" si="12"/>
        <v>Bath mats - LineaDue 2019</v>
      </c>
      <c r="J822" s="15" t="s">
        <v>3033</v>
      </c>
      <c r="K822" s="6" t="str">
        <f>IFERROR(VLOOKUP(J822*1,ChangeLog!K:L,2,FALSE),"")</f>
        <v>Set 2 ks</v>
      </c>
      <c r="L822" s="6" t="str">
        <f>IFERROR(VLOOKUP(K822,ChangeLog!L:N,3,FALSE),"")</f>
        <v>Set 2 ks</v>
      </c>
      <c r="M822" s="6" t="s">
        <v>2108</v>
      </c>
      <c r="R822" s="6" t="s">
        <v>1929</v>
      </c>
      <c r="S822" s="6" t="s">
        <v>1895</v>
      </c>
      <c r="T822" s="6" t="s">
        <v>2769</v>
      </c>
      <c r="U822" s="6" t="s">
        <v>2712</v>
      </c>
      <c r="V822" s="6" t="s">
        <v>2824</v>
      </c>
      <c r="W822" s="6" t="s">
        <v>1895</v>
      </c>
    </row>
    <row r="823" spans="1:23" ht="60" customHeight="1" x14ac:dyDescent="0.3">
      <c r="A823" s="3" t="s">
        <v>1371</v>
      </c>
      <c r="B823" s="4">
        <v>8594013153010</v>
      </c>
      <c r="C823" s="10" t="s">
        <v>2610</v>
      </c>
      <c r="D823" s="6" t="s">
        <v>1223</v>
      </c>
      <c r="E823" s="6" t="s">
        <v>1754</v>
      </c>
      <c r="F823" s="3" t="s">
        <v>1804</v>
      </c>
      <c r="G823" s="6" t="s">
        <v>1417</v>
      </c>
      <c r="H823" s="6" t="str">
        <f t="shared" si="12"/>
        <v>Bath mats - LineaDue 2019</v>
      </c>
      <c r="J823" s="15" t="s">
        <v>3034</v>
      </c>
      <c r="K823" s="6" t="str">
        <f>IFERROR(VLOOKUP(J823*1,ChangeLog!K:L,2,FALSE),"")</f>
        <v>Set 3 ks</v>
      </c>
      <c r="L823" s="6" t="str">
        <f>IFERROR(VLOOKUP(K823,ChangeLog!L:N,3,FALSE),"")</f>
        <v>Set 3 ks</v>
      </c>
      <c r="M823" s="6" t="s">
        <v>2109</v>
      </c>
      <c r="R823" s="6" t="s">
        <v>1930</v>
      </c>
      <c r="S823" s="6" t="s">
        <v>1895</v>
      </c>
      <c r="T823" s="6" t="s">
        <v>2769</v>
      </c>
      <c r="U823" s="6" t="s">
        <v>2712</v>
      </c>
      <c r="V823" s="6" t="s">
        <v>2824</v>
      </c>
      <c r="W823" s="6" t="s">
        <v>1895</v>
      </c>
    </row>
    <row r="824" spans="1:23" ht="60" customHeight="1" x14ac:dyDescent="0.3">
      <c r="A824" s="3" t="s">
        <v>1360</v>
      </c>
      <c r="B824" s="4">
        <v>8594013152877</v>
      </c>
      <c r="C824" s="10" t="s">
        <v>2610</v>
      </c>
      <c r="D824" s="6" t="s">
        <v>2083</v>
      </c>
      <c r="E824" s="6" t="s">
        <v>1754</v>
      </c>
      <c r="F824" s="3" t="s">
        <v>1804</v>
      </c>
      <c r="G824" s="6" t="s">
        <v>1417</v>
      </c>
      <c r="H824" s="6" t="str">
        <f t="shared" si="12"/>
        <v>Bath mats - LineaDue 2019</v>
      </c>
      <c r="J824" s="15" t="s">
        <v>3023</v>
      </c>
      <c r="K824" s="6" t="str">
        <f>IFERROR(VLOOKUP(J824*1,ChangeLog!K:L,2,FALSE),"")</f>
        <v>WC s ostrými hranami</v>
      </c>
      <c r="L824" s="6" t="str">
        <f>IFERROR(VLOOKUP(K824,ChangeLog!L:N,3,FALSE),"")</f>
        <v>S výřezem pro WC</v>
      </c>
      <c r="M824" s="6" t="s">
        <v>2008</v>
      </c>
      <c r="N824" s="6" t="s">
        <v>2916</v>
      </c>
      <c r="R824" s="6" t="s">
        <v>1897</v>
      </c>
      <c r="S824" s="6" t="s">
        <v>1946</v>
      </c>
      <c r="T824" s="6" t="s">
        <v>2765</v>
      </c>
      <c r="U824" s="6" t="s">
        <v>2699</v>
      </c>
      <c r="V824" s="6" t="s">
        <v>2811</v>
      </c>
      <c r="W824" s="6" t="s">
        <v>2864</v>
      </c>
    </row>
    <row r="825" spans="1:23" ht="60" customHeight="1" x14ac:dyDescent="0.3">
      <c r="A825" s="3" t="s">
        <v>1361</v>
      </c>
      <c r="B825" s="4">
        <v>8594013152884</v>
      </c>
      <c r="C825" s="10" t="s">
        <v>2610</v>
      </c>
      <c r="D825" s="6" t="s">
        <v>2296</v>
      </c>
      <c r="E825" s="6" t="s">
        <v>1754</v>
      </c>
      <c r="F825" s="3" t="s">
        <v>1804</v>
      </c>
      <c r="G825" s="6" t="s">
        <v>1417</v>
      </c>
      <c r="H825" s="6" t="str">
        <f t="shared" si="12"/>
        <v>Bath mats - LineaDue 2019</v>
      </c>
      <c r="J825" s="15" t="s">
        <v>3020</v>
      </c>
      <c r="K825" s="6" t="str">
        <f>IFERROR(VLOOKUP(J825*1,ChangeLog!K:L,2,FALSE),"")</f>
        <v>Bidet s ostrými rohy</v>
      </c>
      <c r="L825" s="6" t="str">
        <f>IFERROR(VLOOKUP(K825,ChangeLog!L:N,3,FALSE),"")</f>
        <v>Malý koberec</v>
      </c>
      <c r="M825" s="6" t="s">
        <v>2010</v>
      </c>
      <c r="R825" s="6" t="s">
        <v>1897</v>
      </c>
      <c r="S825" s="6" t="s">
        <v>1946</v>
      </c>
      <c r="T825" s="6" t="s">
        <v>2765</v>
      </c>
      <c r="U825" s="6" t="s">
        <v>2699</v>
      </c>
      <c r="V825" s="6" t="s">
        <v>2811</v>
      </c>
      <c r="W825" s="6" t="s">
        <v>2864</v>
      </c>
    </row>
    <row r="826" spans="1:23" ht="60" customHeight="1" x14ac:dyDescent="0.3">
      <c r="A826" s="3" t="s">
        <v>1362</v>
      </c>
      <c r="B826" s="4">
        <v>8594013152891</v>
      </c>
      <c r="C826" s="10" t="s">
        <v>2610</v>
      </c>
      <c r="D826" s="6" t="s">
        <v>1216</v>
      </c>
      <c r="E826" s="6" t="s">
        <v>1754</v>
      </c>
      <c r="F826" s="3" t="s">
        <v>1804</v>
      </c>
      <c r="G826" s="6" t="s">
        <v>1417</v>
      </c>
      <c r="H826" s="6" t="str">
        <f t="shared" si="12"/>
        <v>Bath mats - LineaDue 2019</v>
      </c>
      <c r="J826" s="15" t="s">
        <v>3021</v>
      </c>
      <c r="K826" s="6" t="str">
        <f>IFERROR(VLOOKUP(J826*1,ChangeLog!K:L,2,FALSE),"")</f>
        <v>Ovál s ostrými rohy</v>
      </c>
      <c r="L826" s="6" t="str">
        <f>IFERROR(VLOOKUP(K826,ChangeLog!L:N,3,FALSE),"")</f>
        <v>Velký koberec</v>
      </c>
      <c r="M826" s="6" t="s">
        <v>2007</v>
      </c>
      <c r="N826" s="6" t="s">
        <v>2914</v>
      </c>
      <c r="R826" s="6" t="s">
        <v>1898</v>
      </c>
      <c r="S826" s="6" t="s">
        <v>1946</v>
      </c>
      <c r="T826" s="6" t="s">
        <v>2765</v>
      </c>
      <c r="U826" s="6" t="s">
        <v>2699</v>
      </c>
      <c r="V826" s="6" t="s">
        <v>2811</v>
      </c>
      <c r="W826" s="6" t="s">
        <v>2864</v>
      </c>
    </row>
    <row r="827" spans="1:23" ht="60" customHeight="1" x14ac:dyDescent="0.3">
      <c r="A827" s="3" t="s">
        <v>1363</v>
      </c>
      <c r="B827" s="4">
        <v>8594013152907</v>
      </c>
      <c r="C827" s="10" t="s">
        <v>2610</v>
      </c>
      <c r="D827" s="6" t="s">
        <v>1217</v>
      </c>
      <c r="E827" s="6" t="s">
        <v>1754</v>
      </c>
      <c r="F827" s="3" t="s">
        <v>1804</v>
      </c>
      <c r="G827" s="6" t="s">
        <v>1417</v>
      </c>
      <c r="H827" s="6" t="str">
        <f>F827&amp;" - "&amp;G827</f>
        <v>Bath mats - LineaDue 2019</v>
      </c>
      <c r="J827" s="15" t="s">
        <v>3021</v>
      </c>
      <c r="K827" s="6" t="str">
        <f>IFERROR(VLOOKUP(J827*1,ChangeLog!K:L,2,FALSE),"")</f>
        <v>Ovál s ostrými rohy</v>
      </c>
      <c r="L827" s="6" t="str">
        <f>IFERROR(VLOOKUP(K827,ChangeLog!L:N,3,FALSE),"")</f>
        <v>Velký koberec</v>
      </c>
      <c r="M827" s="6" t="s">
        <v>2007</v>
      </c>
      <c r="N827" s="6" t="s">
        <v>2914</v>
      </c>
      <c r="R827" s="6" t="s">
        <v>1899</v>
      </c>
      <c r="S827" s="6" t="s">
        <v>1946</v>
      </c>
      <c r="T827" s="6" t="s">
        <v>2765</v>
      </c>
      <c r="U827" s="6" t="s">
        <v>2699</v>
      </c>
      <c r="V827" s="6" t="s">
        <v>2811</v>
      </c>
      <c r="W827" s="6" t="s">
        <v>2864</v>
      </c>
    </row>
    <row r="828" spans="1:23" ht="60" customHeight="1" x14ac:dyDescent="0.3">
      <c r="A828" s="3" t="s">
        <v>1364</v>
      </c>
      <c r="B828" s="4">
        <v>8594013152914</v>
      </c>
      <c r="C828" s="10" t="s">
        <v>2610</v>
      </c>
      <c r="D828" s="6" t="s">
        <v>1218</v>
      </c>
      <c r="E828" s="6" t="s">
        <v>1754</v>
      </c>
      <c r="F828" s="3" t="s">
        <v>1804</v>
      </c>
      <c r="G828" s="6" t="s">
        <v>1417</v>
      </c>
      <c r="H828" s="6" t="str">
        <f t="shared" si="12"/>
        <v>Bath mats - LineaDue 2019</v>
      </c>
      <c r="J828" s="15" t="s">
        <v>3033</v>
      </c>
      <c r="K828" s="6" t="str">
        <f>IFERROR(VLOOKUP(J828*1,ChangeLog!K:L,2,FALSE),"")</f>
        <v>Set 2 ks</v>
      </c>
      <c r="L828" s="6" t="str">
        <f>IFERROR(VLOOKUP(K828,ChangeLog!L:N,3,FALSE),"")</f>
        <v>Set 2 ks</v>
      </c>
      <c r="M828" s="6" t="s">
        <v>2108</v>
      </c>
      <c r="R828" s="6" t="s">
        <v>1929</v>
      </c>
      <c r="S828" s="6" t="s">
        <v>1946</v>
      </c>
      <c r="T828" s="6" t="s">
        <v>2765</v>
      </c>
      <c r="U828" s="6" t="s">
        <v>2699</v>
      </c>
      <c r="V828" s="6" t="s">
        <v>2811</v>
      </c>
      <c r="W828" s="6" t="s">
        <v>2864</v>
      </c>
    </row>
    <row r="829" spans="1:23" ht="60" customHeight="1" x14ac:dyDescent="0.3">
      <c r="A829" s="3" t="s">
        <v>1365</v>
      </c>
      <c r="B829" s="4">
        <v>8594013152921</v>
      </c>
      <c r="C829" s="10" t="s">
        <v>2610</v>
      </c>
      <c r="D829" s="6" t="s">
        <v>1219</v>
      </c>
      <c r="E829" s="6" t="s">
        <v>1754</v>
      </c>
      <c r="F829" s="3" t="s">
        <v>1804</v>
      </c>
      <c r="G829" s="6" t="s">
        <v>1417</v>
      </c>
      <c r="H829" s="6" t="str">
        <f t="shared" si="12"/>
        <v>Bath mats - LineaDue 2019</v>
      </c>
      <c r="J829" s="15" t="s">
        <v>3034</v>
      </c>
      <c r="K829" s="6" t="str">
        <f>IFERROR(VLOOKUP(J829*1,ChangeLog!K:L,2,FALSE),"")</f>
        <v>Set 3 ks</v>
      </c>
      <c r="L829" s="6" t="str">
        <f>IFERROR(VLOOKUP(K829,ChangeLog!L:N,3,FALSE),"")</f>
        <v>Set 3 ks</v>
      </c>
      <c r="M829" s="6" t="s">
        <v>2109</v>
      </c>
      <c r="R829" s="6" t="s">
        <v>1930</v>
      </c>
      <c r="S829" s="6" t="s">
        <v>1946</v>
      </c>
      <c r="T829" s="6" t="s">
        <v>2765</v>
      </c>
      <c r="U829" s="6" t="s">
        <v>2699</v>
      </c>
      <c r="V829" s="6" t="s">
        <v>2811</v>
      </c>
      <c r="W829" s="6" t="s">
        <v>2864</v>
      </c>
    </row>
    <row r="830" spans="1:23" ht="60" customHeight="1" x14ac:dyDescent="0.3">
      <c r="A830" s="3" t="s">
        <v>1397</v>
      </c>
      <c r="B830" s="4">
        <v>8594013153188</v>
      </c>
      <c r="C830" s="10" t="s">
        <v>2611</v>
      </c>
      <c r="D830" s="6" t="s">
        <v>2297</v>
      </c>
      <c r="E830" s="6" t="s">
        <v>1883</v>
      </c>
      <c r="F830" s="3" t="s">
        <v>1804</v>
      </c>
      <c r="G830" s="6" t="s">
        <v>1782</v>
      </c>
      <c r="H830" s="6" t="str">
        <f t="shared" si="12"/>
        <v>Bath mats - LineaDue 2019 new</v>
      </c>
      <c r="J830" s="15" t="s">
        <v>3020</v>
      </c>
      <c r="K830" s="6" t="str">
        <f>IFERROR(VLOOKUP(J830*1,ChangeLog!K:L,2,FALSE),"")</f>
        <v>Bidet s ostrými rohy</v>
      </c>
      <c r="L830" s="6" t="str">
        <f>IFERROR(VLOOKUP(K830,ChangeLog!L:N,3,FALSE),"")</f>
        <v>Malý koberec</v>
      </c>
      <c r="M830" s="6" t="s">
        <v>2010</v>
      </c>
      <c r="R830" s="6" t="s">
        <v>1897</v>
      </c>
      <c r="S830" s="6" t="s">
        <v>1952</v>
      </c>
      <c r="T830" s="6" t="s">
        <v>2771</v>
      </c>
      <c r="U830" s="6" t="s">
        <v>2706</v>
      </c>
      <c r="V830" s="6" t="s">
        <v>2817</v>
      </c>
      <c r="W830" s="6" t="s">
        <v>2868</v>
      </c>
    </row>
    <row r="831" spans="1:23" ht="60" customHeight="1" x14ac:dyDescent="0.3">
      <c r="A831" s="3" t="s">
        <v>1398</v>
      </c>
      <c r="B831" s="4">
        <v>8594013153195</v>
      </c>
      <c r="C831" s="10" t="s">
        <v>2611</v>
      </c>
      <c r="D831" s="6" t="s">
        <v>1410</v>
      </c>
      <c r="E831" s="6" t="s">
        <v>1883</v>
      </c>
      <c r="F831" s="3" t="s">
        <v>1804</v>
      </c>
      <c r="G831" s="6" t="s">
        <v>1782</v>
      </c>
      <c r="H831" s="6" t="str">
        <f t="shared" si="12"/>
        <v>Bath mats - LineaDue 2019 new</v>
      </c>
      <c r="J831" s="15" t="s">
        <v>3021</v>
      </c>
      <c r="K831" s="6" t="str">
        <f>IFERROR(VLOOKUP(J831*1,ChangeLog!K:L,2,FALSE),"")</f>
        <v>Ovál s ostrými rohy</v>
      </c>
      <c r="L831" s="6" t="str">
        <f>IFERROR(VLOOKUP(K831,ChangeLog!L:N,3,FALSE),"")</f>
        <v>Velký koberec</v>
      </c>
      <c r="M831" s="6" t="s">
        <v>2007</v>
      </c>
      <c r="N831" s="6" t="s">
        <v>2914</v>
      </c>
      <c r="R831" s="6" t="s">
        <v>1898</v>
      </c>
      <c r="S831" s="6" t="s">
        <v>1952</v>
      </c>
      <c r="T831" s="6" t="s">
        <v>2771</v>
      </c>
      <c r="U831" s="6" t="s">
        <v>2706</v>
      </c>
      <c r="V831" s="6" t="s">
        <v>2817</v>
      </c>
      <c r="W831" s="6" t="s">
        <v>2868</v>
      </c>
    </row>
    <row r="832" spans="1:23" ht="60" customHeight="1" x14ac:dyDescent="0.3">
      <c r="A832" s="3" t="s">
        <v>1399</v>
      </c>
      <c r="B832" s="4">
        <v>8594013153201</v>
      </c>
      <c r="C832" s="10" t="s">
        <v>2611</v>
      </c>
      <c r="D832" s="6" t="s">
        <v>1409</v>
      </c>
      <c r="E832" s="6" t="s">
        <v>1883</v>
      </c>
      <c r="F832" s="3" t="s">
        <v>1804</v>
      </c>
      <c r="G832" s="6" t="s">
        <v>1782</v>
      </c>
      <c r="H832" s="6" t="str">
        <f t="shared" si="12"/>
        <v>Bath mats - LineaDue 2019 new</v>
      </c>
      <c r="J832" s="15" t="s">
        <v>3021</v>
      </c>
      <c r="K832" s="6" t="str">
        <f>IFERROR(VLOOKUP(J832*1,ChangeLog!K:L,2,FALSE),"")</f>
        <v>Ovál s ostrými rohy</v>
      </c>
      <c r="L832" s="6" t="str">
        <f>IFERROR(VLOOKUP(K832,ChangeLog!L:N,3,FALSE),"")</f>
        <v>Velký koberec</v>
      </c>
      <c r="M832" s="6" t="s">
        <v>2007</v>
      </c>
      <c r="N832" s="6" t="s">
        <v>2914</v>
      </c>
      <c r="R832" s="6" t="s">
        <v>1899</v>
      </c>
      <c r="S832" s="6" t="s">
        <v>1952</v>
      </c>
      <c r="T832" s="6" t="s">
        <v>2771</v>
      </c>
      <c r="U832" s="6" t="s">
        <v>2706</v>
      </c>
      <c r="V832" s="6" t="s">
        <v>2817</v>
      </c>
      <c r="W832" s="6" t="s">
        <v>2868</v>
      </c>
    </row>
    <row r="833" spans="1:23" ht="60" customHeight="1" x14ac:dyDescent="0.3">
      <c r="A833" s="3" t="s">
        <v>1400</v>
      </c>
      <c r="B833" s="4">
        <v>8594013153218</v>
      </c>
      <c r="C833" s="10" t="s">
        <v>2611</v>
      </c>
      <c r="D833" s="6" t="s">
        <v>2298</v>
      </c>
      <c r="E833" s="6" t="s">
        <v>1883</v>
      </c>
      <c r="F833" s="3" t="s">
        <v>1804</v>
      </c>
      <c r="G833" s="6" t="s">
        <v>1782</v>
      </c>
      <c r="H833" s="6" t="str">
        <f t="shared" si="12"/>
        <v>Bath mats - LineaDue 2019 new</v>
      </c>
      <c r="J833" s="15" t="s">
        <v>3020</v>
      </c>
      <c r="K833" s="6" t="str">
        <f>IFERROR(VLOOKUP(J833*1,ChangeLog!K:L,2,FALSE),"")</f>
        <v>Bidet s ostrými rohy</v>
      </c>
      <c r="L833" s="6" t="str">
        <f>IFERROR(VLOOKUP(K833,ChangeLog!L:N,3,FALSE),"")</f>
        <v>Malý koberec</v>
      </c>
      <c r="M833" s="6" t="s">
        <v>2010</v>
      </c>
      <c r="R833" s="6" t="s">
        <v>1897</v>
      </c>
      <c r="S833" s="6" t="s">
        <v>1944</v>
      </c>
      <c r="T833" s="6" t="s">
        <v>2762</v>
      </c>
      <c r="U833" s="6" t="s">
        <v>2696</v>
      </c>
      <c r="V833" s="6" t="s">
        <v>2808</v>
      </c>
      <c r="W833" s="6" t="s">
        <v>1944</v>
      </c>
    </row>
    <row r="834" spans="1:23" ht="60" customHeight="1" x14ac:dyDescent="0.3">
      <c r="A834" s="3" t="s">
        <v>1401</v>
      </c>
      <c r="B834" s="4">
        <v>8594013153225</v>
      </c>
      <c r="C834" s="10" t="s">
        <v>2611</v>
      </c>
      <c r="D834" s="6" t="s">
        <v>1411</v>
      </c>
      <c r="E834" s="6" t="s">
        <v>1883</v>
      </c>
      <c r="F834" s="3" t="s">
        <v>1804</v>
      </c>
      <c r="G834" s="6" t="s">
        <v>1782</v>
      </c>
      <c r="H834" s="6" t="str">
        <f t="shared" ref="H834:H897" si="13">F834&amp;" - "&amp;G834</f>
        <v>Bath mats - LineaDue 2019 new</v>
      </c>
      <c r="J834" s="15" t="s">
        <v>3021</v>
      </c>
      <c r="K834" s="6" t="str">
        <f>IFERROR(VLOOKUP(J834*1,ChangeLog!K:L,2,FALSE),"")</f>
        <v>Ovál s ostrými rohy</v>
      </c>
      <c r="L834" s="6" t="str">
        <f>IFERROR(VLOOKUP(K834,ChangeLog!L:N,3,FALSE),"")</f>
        <v>Velký koberec</v>
      </c>
      <c r="M834" s="6" t="s">
        <v>2007</v>
      </c>
      <c r="N834" s="6" t="s">
        <v>2914</v>
      </c>
      <c r="R834" s="6" t="s">
        <v>1898</v>
      </c>
      <c r="S834" s="6" t="s">
        <v>1944</v>
      </c>
      <c r="T834" s="6" t="s">
        <v>2762</v>
      </c>
      <c r="U834" s="6" t="s">
        <v>2696</v>
      </c>
      <c r="V834" s="6" t="s">
        <v>2808</v>
      </c>
      <c r="W834" s="6" t="s">
        <v>1944</v>
      </c>
    </row>
    <row r="835" spans="1:23" ht="60" customHeight="1" x14ac:dyDescent="0.3">
      <c r="A835" s="3" t="s">
        <v>1402</v>
      </c>
      <c r="B835" s="4">
        <v>8594013153232</v>
      </c>
      <c r="C835" s="10" t="s">
        <v>2611</v>
      </c>
      <c r="D835" s="6" t="s">
        <v>1412</v>
      </c>
      <c r="E835" s="6" t="s">
        <v>1883</v>
      </c>
      <c r="F835" s="3" t="s">
        <v>1804</v>
      </c>
      <c r="G835" s="6" t="s">
        <v>1782</v>
      </c>
      <c r="H835" s="6" t="str">
        <f t="shared" si="13"/>
        <v>Bath mats - LineaDue 2019 new</v>
      </c>
      <c r="J835" s="15" t="s">
        <v>3021</v>
      </c>
      <c r="K835" s="6" t="str">
        <f>IFERROR(VLOOKUP(J835*1,ChangeLog!K:L,2,FALSE),"")</f>
        <v>Ovál s ostrými rohy</v>
      </c>
      <c r="L835" s="6" t="str">
        <f>IFERROR(VLOOKUP(K835,ChangeLog!L:N,3,FALSE),"")</f>
        <v>Velký koberec</v>
      </c>
      <c r="M835" s="6" t="s">
        <v>2007</v>
      </c>
      <c r="N835" s="6" t="s">
        <v>2914</v>
      </c>
      <c r="R835" s="6" t="s">
        <v>1899</v>
      </c>
      <c r="S835" s="6" t="s">
        <v>1944</v>
      </c>
      <c r="T835" s="6" t="s">
        <v>2762</v>
      </c>
      <c r="U835" s="6" t="s">
        <v>2696</v>
      </c>
      <c r="V835" s="6" t="s">
        <v>2808</v>
      </c>
      <c r="W835" s="6" t="s">
        <v>1944</v>
      </c>
    </row>
    <row r="836" spans="1:23" ht="60" customHeight="1" x14ac:dyDescent="0.3">
      <c r="A836" s="3" t="s">
        <v>1403</v>
      </c>
      <c r="B836" s="4">
        <v>8594013153249</v>
      </c>
      <c r="C836" s="10" t="s">
        <v>2611</v>
      </c>
      <c r="D836" s="6" t="s">
        <v>2299</v>
      </c>
      <c r="E836" s="6" t="s">
        <v>1883</v>
      </c>
      <c r="F836" s="3" t="s">
        <v>1804</v>
      </c>
      <c r="G836" s="6" t="s">
        <v>1782</v>
      </c>
      <c r="H836" s="6" t="str">
        <f t="shared" si="13"/>
        <v>Bath mats - LineaDue 2019 new</v>
      </c>
      <c r="J836" s="15" t="s">
        <v>3020</v>
      </c>
      <c r="K836" s="6" t="str">
        <f>IFERROR(VLOOKUP(J836*1,ChangeLog!K:L,2,FALSE),"")</f>
        <v>Bidet s ostrými rohy</v>
      </c>
      <c r="L836" s="6" t="str">
        <f>IFERROR(VLOOKUP(K836,ChangeLog!L:N,3,FALSE),"")</f>
        <v>Malý koberec</v>
      </c>
      <c r="M836" s="6" t="s">
        <v>2010</v>
      </c>
      <c r="R836" s="6" t="s">
        <v>1897</v>
      </c>
      <c r="S836" s="6" t="s">
        <v>1978</v>
      </c>
      <c r="T836" s="6" t="s">
        <v>2935</v>
      </c>
      <c r="U836" s="6" t="s">
        <v>2728</v>
      </c>
      <c r="V836" s="6" t="s">
        <v>2838</v>
      </c>
      <c r="W836" s="6" t="s">
        <v>2882</v>
      </c>
    </row>
    <row r="837" spans="1:23" ht="60" customHeight="1" x14ac:dyDescent="0.3">
      <c r="A837" s="3" t="s">
        <v>1404</v>
      </c>
      <c r="B837" s="4">
        <v>8594013153256</v>
      </c>
      <c r="C837" s="10" t="s">
        <v>2611</v>
      </c>
      <c r="D837" s="6" t="s">
        <v>1413</v>
      </c>
      <c r="E837" s="6" t="s">
        <v>1883</v>
      </c>
      <c r="F837" s="3" t="s">
        <v>1804</v>
      </c>
      <c r="G837" s="6" t="s">
        <v>1782</v>
      </c>
      <c r="H837" s="6" t="str">
        <f t="shared" si="13"/>
        <v>Bath mats - LineaDue 2019 new</v>
      </c>
      <c r="J837" s="15" t="s">
        <v>3021</v>
      </c>
      <c r="K837" s="6" t="str">
        <f>IFERROR(VLOOKUP(J837*1,ChangeLog!K:L,2,FALSE),"")</f>
        <v>Ovál s ostrými rohy</v>
      </c>
      <c r="L837" s="6" t="str">
        <f>IFERROR(VLOOKUP(K837,ChangeLog!L:N,3,FALSE),"")</f>
        <v>Velký koberec</v>
      </c>
      <c r="M837" s="6" t="s">
        <v>2007</v>
      </c>
      <c r="N837" s="6" t="s">
        <v>2914</v>
      </c>
      <c r="R837" s="6" t="s">
        <v>1898</v>
      </c>
      <c r="S837" s="6" t="s">
        <v>1978</v>
      </c>
      <c r="T837" s="6" t="s">
        <v>2935</v>
      </c>
      <c r="U837" s="6" t="s">
        <v>2728</v>
      </c>
      <c r="V837" s="6" t="s">
        <v>2838</v>
      </c>
      <c r="W837" s="6" t="s">
        <v>2882</v>
      </c>
    </row>
    <row r="838" spans="1:23" ht="60" customHeight="1" x14ac:dyDescent="0.3">
      <c r="A838" s="3" t="s">
        <v>1405</v>
      </c>
      <c r="B838" s="4">
        <v>8594013153263</v>
      </c>
      <c r="C838" s="10" t="s">
        <v>2611</v>
      </c>
      <c r="D838" s="6" t="s">
        <v>1414</v>
      </c>
      <c r="E838" s="6" t="s">
        <v>1883</v>
      </c>
      <c r="F838" s="3" t="s">
        <v>1804</v>
      </c>
      <c r="G838" s="6" t="s">
        <v>1782</v>
      </c>
      <c r="H838" s="6" t="str">
        <f t="shared" si="13"/>
        <v>Bath mats - LineaDue 2019 new</v>
      </c>
      <c r="J838" s="15" t="s">
        <v>3021</v>
      </c>
      <c r="K838" s="6" t="str">
        <f>IFERROR(VLOOKUP(J838*1,ChangeLog!K:L,2,FALSE),"")</f>
        <v>Ovál s ostrými rohy</v>
      </c>
      <c r="L838" s="6" t="str">
        <f>IFERROR(VLOOKUP(K838,ChangeLog!L:N,3,FALSE),"")</f>
        <v>Velký koberec</v>
      </c>
      <c r="M838" s="6" t="s">
        <v>2007</v>
      </c>
      <c r="N838" s="6" t="s">
        <v>2914</v>
      </c>
      <c r="R838" s="6" t="s">
        <v>1899</v>
      </c>
      <c r="S838" s="6" t="s">
        <v>1978</v>
      </c>
      <c r="T838" s="6" t="s">
        <v>2935</v>
      </c>
      <c r="U838" s="6" t="s">
        <v>2728</v>
      </c>
      <c r="V838" s="6" t="s">
        <v>2838</v>
      </c>
      <c r="W838" s="6" t="s">
        <v>2882</v>
      </c>
    </row>
    <row r="839" spans="1:23" ht="60" customHeight="1" x14ac:dyDescent="0.3">
      <c r="A839" s="3" t="s">
        <v>1406</v>
      </c>
      <c r="B839" s="4">
        <v>8594013153270</v>
      </c>
      <c r="C839" s="10" t="s">
        <v>2611</v>
      </c>
      <c r="D839" s="6" t="s">
        <v>2300</v>
      </c>
      <c r="E839" s="6" t="s">
        <v>1883</v>
      </c>
      <c r="F839" s="3" t="s">
        <v>1804</v>
      </c>
      <c r="G839" s="6" t="s">
        <v>1782</v>
      </c>
      <c r="H839" s="6" t="str">
        <f t="shared" si="13"/>
        <v>Bath mats - LineaDue 2019 new</v>
      </c>
      <c r="J839" s="15" t="s">
        <v>3020</v>
      </c>
      <c r="K839" s="6" t="str">
        <f>IFERROR(VLOOKUP(J839*1,ChangeLog!K:L,2,FALSE),"")</f>
        <v>Bidet s ostrými rohy</v>
      </c>
      <c r="L839" s="6" t="str">
        <f>IFERROR(VLOOKUP(K839,ChangeLog!L:N,3,FALSE),"")</f>
        <v>Malý koberec</v>
      </c>
      <c r="M839" s="6" t="s">
        <v>2010</v>
      </c>
      <c r="R839" s="6" t="s">
        <v>1897</v>
      </c>
      <c r="S839" s="6" t="s">
        <v>1979</v>
      </c>
      <c r="T839" s="6" t="s">
        <v>2793</v>
      </c>
      <c r="U839" s="6" t="s">
        <v>2729</v>
      </c>
      <c r="V839" s="6" t="s">
        <v>2841</v>
      </c>
      <c r="W839" s="6" t="s">
        <v>2884</v>
      </c>
    </row>
    <row r="840" spans="1:23" ht="60" customHeight="1" x14ac:dyDescent="0.3">
      <c r="A840" s="3" t="s">
        <v>1407</v>
      </c>
      <c r="B840" s="4">
        <v>8594013153287</v>
      </c>
      <c r="C840" s="10" t="s">
        <v>2611</v>
      </c>
      <c r="D840" s="6" t="s">
        <v>1415</v>
      </c>
      <c r="E840" s="6" t="s">
        <v>1883</v>
      </c>
      <c r="F840" s="3" t="s">
        <v>1804</v>
      </c>
      <c r="G840" s="6" t="s">
        <v>1782</v>
      </c>
      <c r="H840" s="6" t="str">
        <f t="shared" si="13"/>
        <v>Bath mats - LineaDue 2019 new</v>
      </c>
      <c r="J840" s="15" t="s">
        <v>3021</v>
      </c>
      <c r="K840" s="6" t="str">
        <f>IFERROR(VLOOKUP(J840*1,ChangeLog!K:L,2,FALSE),"")</f>
        <v>Ovál s ostrými rohy</v>
      </c>
      <c r="L840" s="6" t="str">
        <f>IFERROR(VLOOKUP(K840,ChangeLog!L:N,3,FALSE),"")</f>
        <v>Velký koberec</v>
      </c>
      <c r="M840" s="6" t="s">
        <v>2007</v>
      </c>
      <c r="N840" s="6" t="s">
        <v>2914</v>
      </c>
      <c r="R840" s="6" t="s">
        <v>1898</v>
      </c>
      <c r="S840" s="6" t="s">
        <v>1979</v>
      </c>
      <c r="T840" s="6" t="s">
        <v>2793</v>
      </c>
      <c r="U840" s="6" t="s">
        <v>2729</v>
      </c>
      <c r="V840" s="6" t="s">
        <v>2841</v>
      </c>
      <c r="W840" s="6" t="s">
        <v>2884</v>
      </c>
    </row>
    <row r="841" spans="1:23" ht="60" customHeight="1" x14ac:dyDescent="0.3">
      <c r="A841" s="3" t="s">
        <v>1408</v>
      </c>
      <c r="B841" s="4">
        <v>8594013153294</v>
      </c>
      <c r="C841" s="10" t="s">
        <v>2611</v>
      </c>
      <c r="D841" s="6" t="s">
        <v>1416</v>
      </c>
      <c r="E841" s="6" t="s">
        <v>1883</v>
      </c>
      <c r="F841" s="3" t="s">
        <v>1804</v>
      </c>
      <c r="G841" s="6" t="s">
        <v>1782</v>
      </c>
      <c r="H841" s="6" t="str">
        <f t="shared" si="13"/>
        <v>Bath mats - LineaDue 2019 new</v>
      </c>
      <c r="J841" s="15" t="s">
        <v>3021</v>
      </c>
      <c r="K841" s="6" t="str">
        <f>IFERROR(VLOOKUP(J841*1,ChangeLog!K:L,2,FALSE),"")</f>
        <v>Ovál s ostrými rohy</v>
      </c>
      <c r="L841" s="6" t="str">
        <f>IFERROR(VLOOKUP(K841,ChangeLog!L:N,3,FALSE),"")</f>
        <v>Velký koberec</v>
      </c>
      <c r="M841" s="6" t="s">
        <v>2007</v>
      </c>
      <c r="N841" s="6" t="s">
        <v>2914</v>
      </c>
      <c r="R841" s="6" t="s">
        <v>1899</v>
      </c>
      <c r="S841" s="6" t="s">
        <v>1979</v>
      </c>
      <c r="T841" s="6" t="s">
        <v>2793</v>
      </c>
      <c r="U841" s="6" t="s">
        <v>2729</v>
      </c>
      <c r="V841" s="6" t="s">
        <v>2841</v>
      </c>
      <c r="W841" s="6" t="s">
        <v>2884</v>
      </c>
    </row>
    <row r="842" spans="1:23" ht="60" customHeight="1" x14ac:dyDescent="0.3">
      <c r="A842" s="3" t="s">
        <v>1636</v>
      </c>
      <c r="B842" s="4">
        <v>8590507137344</v>
      </c>
      <c r="C842" s="10" t="s">
        <v>2612</v>
      </c>
      <c r="D842" s="6" t="s">
        <v>2476</v>
      </c>
      <c r="E842" s="6" t="s">
        <v>1754</v>
      </c>
      <c r="F842" s="3" t="s">
        <v>1804</v>
      </c>
      <c r="G842" s="6" t="s">
        <v>1642</v>
      </c>
      <c r="H842" s="6" t="str">
        <f t="shared" si="13"/>
        <v>Bath mats - Czech 2019</v>
      </c>
      <c r="J842" s="15" t="s">
        <v>3024</v>
      </c>
      <c r="K842" s="6" t="str">
        <f>IFERROR(VLOOKUP(J842*1,ChangeLog!K:L,2,FALSE),"")</f>
        <v>WC s oblými hranami</v>
      </c>
      <c r="L842" s="6" t="str">
        <f>IFERROR(VLOOKUP(K842,ChangeLog!L:N,3,FALSE),"")</f>
        <v>S výřezem pro WC</v>
      </c>
      <c r="M842" s="6" t="s">
        <v>2008</v>
      </c>
      <c r="R842" s="6" t="s">
        <v>1902</v>
      </c>
      <c r="S842" s="6" t="s">
        <v>1980</v>
      </c>
      <c r="T842" s="6" t="s">
        <v>2731</v>
      </c>
      <c r="U842" s="6" t="s">
        <v>2731</v>
      </c>
      <c r="V842" s="6" t="s">
        <v>2842</v>
      </c>
      <c r="W842" s="6" t="s">
        <v>1980</v>
      </c>
    </row>
    <row r="843" spans="1:23" ht="60" customHeight="1" x14ac:dyDescent="0.3">
      <c r="A843" s="3" t="s">
        <v>1637</v>
      </c>
      <c r="B843" s="4">
        <v>8590507137368</v>
      </c>
      <c r="C843" s="10" t="s">
        <v>2612</v>
      </c>
      <c r="D843" s="6" t="s">
        <v>2490</v>
      </c>
      <c r="E843" s="6" t="s">
        <v>1754</v>
      </c>
      <c r="F843" s="3" t="s">
        <v>1804</v>
      </c>
      <c r="G843" s="6" t="s">
        <v>1642</v>
      </c>
      <c r="H843" s="6" t="str">
        <f t="shared" si="13"/>
        <v>Bath mats - Czech 2019</v>
      </c>
      <c r="J843" s="15" t="s">
        <v>3025</v>
      </c>
      <c r="K843" s="6" t="str">
        <f>IFERROR(VLOOKUP(J843*1,ChangeLog!K:L,2,FALSE),"")</f>
        <v>Bidet s oblými rohy</v>
      </c>
      <c r="L843" s="6" t="str">
        <f>IFERROR(VLOOKUP(K843,ChangeLog!L:N,3,FALSE),"")</f>
        <v>Malý koberec</v>
      </c>
      <c r="M843" s="6" t="s">
        <v>2010</v>
      </c>
      <c r="R843" s="6" t="s">
        <v>1902</v>
      </c>
      <c r="S843" s="6" t="s">
        <v>1980</v>
      </c>
      <c r="T843" s="6" t="s">
        <v>2731</v>
      </c>
      <c r="U843" s="6" t="s">
        <v>2731</v>
      </c>
      <c r="V843" s="6" t="s">
        <v>2842</v>
      </c>
      <c r="W843" s="6" t="s">
        <v>1980</v>
      </c>
    </row>
    <row r="844" spans="1:23" ht="60" customHeight="1" x14ac:dyDescent="0.3">
      <c r="A844" s="3" t="s">
        <v>1638</v>
      </c>
      <c r="B844" s="4">
        <v>8590507137351</v>
      </c>
      <c r="C844" s="10" t="s">
        <v>2612</v>
      </c>
      <c r="D844" s="6" t="s">
        <v>1787</v>
      </c>
      <c r="E844" s="6" t="s">
        <v>1754</v>
      </c>
      <c r="F844" s="3" t="s">
        <v>1804</v>
      </c>
      <c r="G844" s="6" t="s">
        <v>1642</v>
      </c>
      <c r="H844" s="6" t="str">
        <f t="shared" si="13"/>
        <v>Bath mats - Czech 2019</v>
      </c>
      <c r="J844" s="15" t="s">
        <v>3026</v>
      </c>
      <c r="K844" s="6" t="str">
        <f>IFERROR(VLOOKUP(J844*1,ChangeLog!K:L,2,FALSE),"")</f>
        <v>Ovál s oblými rohy</v>
      </c>
      <c r="L844" s="6" t="str">
        <f>IFERROR(VLOOKUP(K844,ChangeLog!L:N,3,FALSE),"")</f>
        <v>Velký koberec</v>
      </c>
      <c r="M844" s="6" t="s">
        <v>2007</v>
      </c>
      <c r="R844" s="6" t="s">
        <v>1912</v>
      </c>
      <c r="S844" s="6" t="s">
        <v>1980</v>
      </c>
      <c r="T844" s="6" t="s">
        <v>2731</v>
      </c>
      <c r="U844" s="6" t="s">
        <v>2731</v>
      </c>
      <c r="V844" s="6" t="s">
        <v>2842</v>
      </c>
      <c r="W844" s="6" t="s">
        <v>1980</v>
      </c>
    </row>
    <row r="845" spans="1:23" ht="60" customHeight="1" x14ac:dyDescent="0.3">
      <c r="A845" s="3" t="s">
        <v>1627</v>
      </c>
      <c r="B845" s="4">
        <v>8590507210771</v>
      </c>
      <c r="C845" s="10" t="s">
        <v>2613</v>
      </c>
      <c r="D845" s="6" t="s">
        <v>2477</v>
      </c>
      <c r="E845" s="6" t="s">
        <v>1754</v>
      </c>
      <c r="F845" s="3" t="s">
        <v>1804</v>
      </c>
      <c r="G845" s="6" t="s">
        <v>1642</v>
      </c>
      <c r="H845" s="6" t="str">
        <f t="shared" si="13"/>
        <v>Bath mats - Czech 2019</v>
      </c>
      <c r="J845" s="15" t="s">
        <v>3024</v>
      </c>
      <c r="K845" s="6" t="str">
        <f>IFERROR(VLOOKUP(J845*1,ChangeLog!K:L,2,FALSE),"")</f>
        <v>WC s oblými hranami</v>
      </c>
      <c r="L845" s="6" t="str">
        <f>IFERROR(VLOOKUP(K845,ChangeLog!L:N,3,FALSE),"")</f>
        <v>S výřezem pro WC</v>
      </c>
      <c r="M845" s="6" t="s">
        <v>2008</v>
      </c>
      <c r="R845" s="6" t="s">
        <v>1902</v>
      </c>
      <c r="S845" s="6" t="s">
        <v>1895</v>
      </c>
      <c r="T845" s="6" t="s">
        <v>2769</v>
      </c>
      <c r="U845" s="6" t="s">
        <v>2712</v>
      </c>
      <c r="V845" s="6" t="s">
        <v>2824</v>
      </c>
      <c r="W845" s="6" t="s">
        <v>1895</v>
      </c>
    </row>
    <row r="846" spans="1:23" ht="60" customHeight="1" x14ac:dyDescent="0.3">
      <c r="A846" s="3" t="s">
        <v>1628</v>
      </c>
      <c r="B846" s="4">
        <v>8590507210764</v>
      </c>
      <c r="C846" s="10" t="s">
        <v>2613</v>
      </c>
      <c r="D846" s="6" t="s">
        <v>1783</v>
      </c>
      <c r="E846" s="6" t="s">
        <v>1754</v>
      </c>
      <c r="F846" s="3" t="s">
        <v>1804</v>
      </c>
      <c r="G846" s="6" t="s">
        <v>1642</v>
      </c>
      <c r="H846" s="6" t="str">
        <f t="shared" si="13"/>
        <v>Bath mats - Czech 2019</v>
      </c>
      <c r="J846" s="15" t="s">
        <v>3026</v>
      </c>
      <c r="K846" s="6" t="str">
        <f>IFERROR(VLOOKUP(J846*1,ChangeLog!K:L,2,FALSE),"")</f>
        <v>Ovál s oblými rohy</v>
      </c>
      <c r="L846" s="6" t="str">
        <f>IFERROR(VLOOKUP(K846,ChangeLog!L:N,3,FALSE),"")</f>
        <v>Velký koberec</v>
      </c>
      <c r="M846" s="6" t="s">
        <v>2007</v>
      </c>
      <c r="R846" s="6" t="s">
        <v>1917</v>
      </c>
      <c r="S846" s="6" t="s">
        <v>1895</v>
      </c>
      <c r="T846" s="6" t="s">
        <v>2769</v>
      </c>
      <c r="U846" s="6" t="s">
        <v>2712</v>
      </c>
      <c r="V846" s="6" t="s">
        <v>2824</v>
      </c>
      <c r="W846" s="6" t="s">
        <v>1895</v>
      </c>
    </row>
    <row r="847" spans="1:23" ht="60" customHeight="1" x14ac:dyDescent="0.3">
      <c r="A847" s="3" t="s">
        <v>1633</v>
      </c>
      <c r="B847" s="4">
        <v>8590507018315</v>
      </c>
      <c r="C847" s="10" t="s">
        <v>2614</v>
      </c>
      <c r="D847" s="6" t="s">
        <v>2478</v>
      </c>
      <c r="E847" s="6" t="s">
        <v>1754</v>
      </c>
      <c r="F847" s="3" t="s">
        <v>1804</v>
      </c>
      <c r="G847" s="6" t="s">
        <v>1642</v>
      </c>
      <c r="H847" s="6" t="str">
        <f t="shared" si="13"/>
        <v>Bath mats - Czech 2019</v>
      </c>
      <c r="J847" s="15" t="s">
        <v>3024</v>
      </c>
      <c r="K847" s="6" t="str">
        <f>IFERROR(VLOOKUP(J847*1,ChangeLog!K:L,2,FALSE),"")</f>
        <v>WC s oblými hranami</v>
      </c>
      <c r="L847" s="6" t="str">
        <f>IFERROR(VLOOKUP(K847,ChangeLog!L:N,3,FALSE),"")</f>
        <v>S výřezem pro WC</v>
      </c>
      <c r="M847" s="6" t="s">
        <v>2008</v>
      </c>
      <c r="R847" s="6" t="s">
        <v>1918</v>
      </c>
      <c r="S847" s="6" t="s">
        <v>1935</v>
      </c>
      <c r="T847" s="6" t="s">
        <v>2688</v>
      </c>
      <c r="U847" s="6" t="s">
        <v>2688</v>
      </c>
      <c r="V847" s="6" t="s">
        <v>2800</v>
      </c>
      <c r="W847" s="6" t="s">
        <v>1935</v>
      </c>
    </row>
    <row r="848" spans="1:23" ht="60" customHeight="1" x14ac:dyDescent="0.3">
      <c r="A848" s="3" t="s">
        <v>1634</v>
      </c>
      <c r="B848" s="4">
        <v>8590507020219</v>
      </c>
      <c r="C848" s="10" t="s">
        <v>2614</v>
      </c>
      <c r="D848" s="6" t="s">
        <v>2491</v>
      </c>
      <c r="E848" s="6" t="s">
        <v>1754</v>
      </c>
      <c r="F848" s="3" t="s">
        <v>1804</v>
      </c>
      <c r="G848" s="6" t="s">
        <v>1642</v>
      </c>
      <c r="H848" s="6" t="str">
        <f t="shared" si="13"/>
        <v>Bath mats - Czech 2019</v>
      </c>
      <c r="J848" s="15" t="s">
        <v>3025</v>
      </c>
      <c r="K848" s="6" t="str">
        <f>IFERROR(VLOOKUP(J848*1,ChangeLog!K:L,2,FALSE),"")</f>
        <v>Bidet s oblými rohy</v>
      </c>
      <c r="L848" s="6" t="str">
        <f>IFERROR(VLOOKUP(K848,ChangeLog!L:N,3,FALSE),"")</f>
        <v>Malý koberec</v>
      </c>
      <c r="M848" s="6" t="s">
        <v>2010</v>
      </c>
      <c r="R848" s="6" t="s">
        <v>1903</v>
      </c>
      <c r="S848" s="6" t="s">
        <v>1935</v>
      </c>
      <c r="T848" s="6" t="s">
        <v>2688</v>
      </c>
      <c r="U848" s="6" t="s">
        <v>2688</v>
      </c>
      <c r="V848" s="6" t="s">
        <v>2800</v>
      </c>
      <c r="W848" s="6" t="s">
        <v>1935</v>
      </c>
    </row>
    <row r="849" spans="1:23" ht="60" customHeight="1" x14ac:dyDescent="0.3">
      <c r="A849" s="3" t="s">
        <v>1635</v>
      </c>
      <c r="B849" s="4">
        <v>8590507018414</v>
      </c>
      <c r="C849" s="10" t="s">
        <v>2614</v>
      </c>
      <c r="D849" s="6" t="s">
        <v>1786</v>
      </c>
      <c r="E849" s="6" t="s">
        <v>1754</v>
      </c>
      <c r="F849" s="3" t="s">
        <v>1804</v>
      </c>
      <c r="G849" s="6" t="s">
        <v>1642</v>
      </c>
      <c r="H849" s="6" t="str">
        <f t="shared" si="13"/>
        <v>Bath mats - Czech 2019</v>
      </c>
      <c r="J849" s="15" t="s">
        <v>3026</v>
      </c>
      <c r="K849" s="6" t="str">
        <f>IFERROR(VLOOKUP(J849*1,ChangeLog!K:L,2,FALSE),"")</f>
        <v>Ovál s oblými rohy</v>
      </c>
      <c r="L849" s="6" t="str">
        <f>IFERROR(VLOOKUP(K849,ChangeLog!L:N,3,FALSE),"")</f>
        <v>Velký koberec</v>
      </c>
      <c r="M849" s="6" t="s">
        <v>2007</v>
      </c>
      <c r="N849" s="6" t="s">
        <v>2914</v>
      </c>
      <c r="R849" s="6" t="s">
        <v>1912</v>
      </c>
      <c r="S849" s="6" t="s">
        <v>1935</v>
      </c>
      <c r="T849" s="6" t="s">
        <v>2688</v>
      </c>
      <c r="U849" s="6" t="s">
        <v>2688</v>
      </c>
      <c r="V849" s="6" t="s">
        <v>2800</v>
      </c>
      <c r="W849" s="6" t="s">
        <v>1935</v>
      </c>
    </row>
    <row r="850" spans="1:23" ht="60" customHeight="1" x14ac:dyDescent="0.3">
      <c r="A850" s="3" t="s">
        <v>1629</v>
      </c>
      <c r="B850" s="4">
        <v>8590507210498</v>
      </c>
      <c r="C850" s="10" t="s">
        <v>2615</v>
      </c>
      <c r="D850" s="6" t="s">
        <v>2479</v>
      </c>
      <c r="E850" s="6" t="s">
        <v>1754</v>
      </c>
      <c r="F850" s="3" t="s">
        <v>1804</v>
      </c>
      <c r="G850" s="6" t="s">
        <v>1642</v>
      </c>
      <c r="H850" s="6" t="str">
        <f t="shared" si="13"/>
        <v>Bath mats - Czech 2019</v>
      </c>
      <c r="J850" s="15" t="s">
        <v>3023</v>
      </c>
      <c r="K850" s="6" t="str">
        <f>IFERROR(VLOOKUP(J850*1,ChangeLog!K:L,2,FALSE),"")</f>
        <v>WC s ostrými hranami</v>
      </c>
      <c r="L850" s="6" t="str">
        <f>IFERROR(VLOOKUP(K850,ChangeLog!L:N,3,FALSE),"")</f>
        <v>S výřezem pro WC</v>
      </c>
      <c r="M850" s="6" t="s">
        <v>2008</v>
      </c>
      <c r="R850" s="6" t="s">
        <v>1919</v>
      </c>
      <c r="S850" s="6" t="s">
        <v>1980</v>
      </c>
      <c r="T850" s="6" t="s">
        <v>2731</v>
      </c>
      <c r="U850" s="6" t="s">
        <v>2731</v>
      </c>
      <c r="V850" s="6" t="s">
        <v>2842</v>
      </c>
      <c r="W850" s="6" t="s">
        <v>1980</v>
      </c>
    </row>
    <row r="851" spans="1:23" ht="60" customHeight="1" x14ac:dyDescent="0.3">
      <c r="A851" s="3" t="s">
        <v>1630</v>
      </c>
      <c r="B851" s="4">
        <v>8590507210481</v>
      </c>
      <c r="C851" s="10" t="s">
        <v>2615</v>
      </c>
      <c r="D851" s="6" t="s">
        <v>1784</v>
      </c>
      <c r="E851" s="6" t="s">
        <v>1754</v>
      </c>
      <c r="F851" s="3" t="s">
        <v>1804</v>
      </c>
      <c r="G851" s="6" t="s">
        <v>1642</v>
      </c>
      <c r="H851" s="6" t="str">
        <f t="shared" si="13"/>
        <v>Bath mats - Czech 2019</v>
      </c>
      <c r="J851" s="15" t="s">
        <v>3021</v>
      </c>
      <c r="K851" s="6" t="str">
        <f>IFERROR(VLOOKUP(J851*1,ChangeLog!K:L,2,FALSE),"")</f>
        <v>Ovál s ostrými rohy</v>
      </c>
      <c r="L851" s="6" t="str">
        <f>IFERROR(VLOOKUP(K851,ChangeLog!L:N,3,FALSE),"")</f>
        <v>Velký koberec</v>
      </c>
      <c r="M851" s="6" t="s">
        <v>2007</v>
      </c>
      <c r="R851" s="6" t="s">
        <v>1904</v>
      </c>
      <c r="S851" s="6" t="s">
        <v>1980</v>
      </c>
      <c r="T851" s="6" t="s">
        <v>2731</v>
      </c>
      <c r="U851" s="6" t="s">
        <v>2731</v>
      </c>
      <c r="V851" s="6" t="s">
        <v>2842</v>
      </c>
      <c r="W851" s="6" t="s">
        <v>1980</v>
      </c>
    </row>
    <row r="852" spans="1:23" ht="60" customHeight="1" x14ac:dyDescent="0.3">
      <c r="A852" s="3" t="s">
        <v>1631</v>
      </c>
      <c r="B852" s="4">
        <v>8590507210450</v>
      </c>
      <c r="C852" s="10" t="s">
        <v>2615</v>
      </c>
      <c r="D852" s="6" t="s">
        <v>2480</v>
      </c>
      <c r="E852" s="6" t="s">
        <v>1754</v>
      </c>
      <c r="F852" s="3" t="s">
        <v>1804</v>
      </c>
      <c r="G852" s="6" t="s">
        <v>1642</v>
      </c>
      <c r="H852" s="6" t="str">
        <f t="shared" si="13"/>
        <v>Bath mats - Czech 2019</v>
      </c>
      <c r="J852" s="15" t="s">
        <v>3023</v>
      </c>
      <c r="K852" s="6" t="str">
        <f>IFERROR(VLOOKUP(J852*1,ChangeLog!K:L,2,FALSE),"")</f>
        <v>WC s ostrými hranami</v>
      </c>
      <c r="L852" s="6" t="str">
        <f>IFERROR(VLOOKUP(K852,ChangeLog!L:N,3,FALSE),"")</f>
        <v>S výřezem pro WC</v>
      </c>
      <c r="M852" s="6" t="s">
        <v>2008</v>
      </c>
      <c r="R852" s="6" t="s">
        <v>1919</v>
      </c>
      <c r="S852" s="6" t="s">
        <v>1934</v>
      </c>
      <c r="T852" s="6" t="s">
        <v>2756</v>
      </c>
      <c r="U852" s="6" t="s">
        <v>2687</v>
      </c>
      <c r="V852" s="6" t="s">
        <v>2799</v>
      </c>
      <c r="W852" s="6" t="s">
        <v>1934</v>
      </c>
    </row>
    <row r="853" spans="1:23" ht="60" customHeight="1" x14ac:dyDescent="0.3">
      <c r="A853" s="3" t="s">
        <v>1632</v>
      </c>
      <c r="B853" s="4">
        <v>8590507210443</v>
      </c>
      <c r="C853" s="10" t="s">
        <v>2615</v>
      </c>
      <c r="D853" s="6" t="s">
        <v>1785</v>
      </c>
      <c r="E853" s="6" t="s">
        <v>1754</v>
      </c>
      <c r="F853" s="3" t="s">
        <v>1804</v>
      </c>
      <c r="G853" s="6" t="s">
        <v>1642</v>
      </c>
      <c r="H853" s="6" t="str">
        <f t="shared" si="13"/>
        <v>Bath mats - Czech 2019</v>
      </c>
      <c r="J853" s="15" t="s">
        <v>3021</v>
      </c>
      <c r="K853" s="6" t="str">
        <f>IFERROR(VLOOKUP(J853*1,ChangeLog!K:L,2,FALSE),"")</f>
        <v>Ovál s ostrými rohy</v>
      </c>
      <c r="L853" s="6" t="str">
        <f>IFERROR(VLOOKUP(K853,ChangeLog!L:N,3,FALSE),"")</f>
        <v>Velký koberec</v>
      </c>
      <c r="M853" s="6" t="s">
        <v>2007</v>
      </c>
      <c r="R853" s="6" t="s">
        <v>1904</v>
      </c>
      <c r="S853" s="6" t="s">
        <v>1934</v>
      </c>
      <c r="T853" s="6" t="s">
        <v>2756</v>
      </c>
      <c r="U853" s="6" t="s">
        <v>2687</v>
      </c>
      <c r="V853" s="6" t="s">
        <v>2799</v>
      </c>
      <c r="W853" s="6" t="s">
        <v>1934</v>
      </c>
    </row>
    <row r="854" spans="1:23" ht="60" customHeight="1" x14ac:dyDescent="0.3">
      <c r="A854" s="3" t="s">
        <v>1639</v>
      </c>
      <c r="B854" s="4">
        <v>8590507089087</v>
      </c>
      <c r="C854" s="10" t="s">
        <v>2616</v>
      </c>
      <c r="D854" s="6" t="s">
        <v>2481</v>
      </c>
      <c r="E854" s="6" t="s">
        <v>1754</v>
      </c>
      <c r="F854" s="3" t="s">
        <v>1804</v>
      </c>
      <c r="G854" s="6" t="s">
        <v>1642</v>
      </c>
      <c r="H854" s="6" t="str">
        <f t="shared" si="13"/>
        <v>Bath mats - Czech 2019</v>
      </c>
      <c r="J854" s="15" t="s">
        <v>3024</v>
      </c>
      <c r="K854" s="6" t="str">
        <f>IFERROR(VLOOKUP(J854*1,ChangeLog!K:L,2,FALSE),"")</f>
        <v>WC s oblými hranami</v>
      </c>
      <c r="L854" s="6" t="str">
        <f>IFERROR(VLOOKUP(K854,ChangeLog!L:N,3,FALSE),"")</f>
        <v>S výřezem pro WC</v>
      </c>
      <c r="M854" s="6" t="s">
        <v>2008</v>
      </c>
      <c r="R854" s="6" t="s">
        <v>1919</v>
      </c>
      <c r="S854" s="6" t="s">
        <v>1980</v>
      </c>
      <c r="T854" s="6" t="s">
        <v>2731</v>
      </c>
      <c r="U854" s="6" t="s">
        <v>2731</v>
      </c>
      <c r="V854" s="6" t="s">
        <v>2842</v>
      </c>
      <c r="W854" s="6" t="s">
        <v>1980</v>
      </c>
    </row>
    <row r="855" spans="1:23" ht="60" customHeight="1" x14ac:dyDescent="0.3">
      <c r="A855" s="3" t="s">
        <v>1640</v>
      </c>
      <c r="B855" s="4">
        <v>8590507087397</v>
      </c>
      <c r="C855" s="10" t="s">
        <v>2616</v>
      </c>
      <c r="D855" s="6" t="s">
        <v>2492</v>
      </c>
      <c r="E855" s="6" t="s">
        <v>1754</v>
      </c>
      <c r="F855" s="3" t="s">
        <v>1804</v>
      </c>
      <c r="G855" s="6" t="s">
        <v>1642</v>
      </c>
      <c r="H855" s="6" t="str">
        <f t="shared" si="13"/>
        <v>Bath mats - Czech 2019</v>
      </c>
      <c r="J855" s="15" t="s">
        <v>3025</v>
      </c>
      <c r="K855" s="6" t="str">
        <f>IFERROR(VLOOKUP(J855*1,ChangeLog!K:L,2,FALSE),"")</f>
        <v>Bidet s oblými rohy</v>
      </c>
      <c r="L855" s="6" t="str">
        <f>IFERROR(VLOOKUP(K855,ChangeLog!L:N,3,FALSE),"")</f>
        <v>Malý koberec</v>
      </c>
      <c r="M855" s="6" t="s">
        <v>2010</v>
      </c>
      <c r="R855" s="6" t="s">
        <v>1920</v>
      </c>
      <c r="S855" s="6" t="s">
        <v>1980</v>
      </c>
      <c r="T855" s="6" t="s">
        <v>2731</v>
      </c>
      <c r="U855" s="6" t="s">
        <v>2731</v>
      </c>
      <c r="V855" s="6" t="s">
        <v>2842</v>
      </c>
      <c r="W855" s="6" t="s">
        <v>1980</v>
      </c>
    </row>
    <row r="856" spans="1:23" ht="60" customHeight="1" x14ac:dyDescent="0.3">
      <c r="A856" s="3" t="s">
        <v>1641</v>
      </c>
      <c r="B856" s="4">
        <v>8590507089148</v>
      </c>
      <c r="C856" s="10" t="s">
        <v>2616</v>
      </c>
      <c r="D856" s="6" t="s">
        <v>1788</v>
      </c>
      <c r="E856" s="6" t="s">
        <v>1754</v>
      </c>
      <c r="F856" s="3" t="s">
        <v>1804</v>
      </c>
      <c r="G856" s="6" t="s">
        <v>1642</v>
      </c>
      <c r="H856" s="6" t="str">
        <f t="shared" si="13"/>
        <v>Bath mats - Czech 2019</v>
      </c>
      <c r="J856" s="15" t="s">
        <v>3026</v>
      </c>
      <c r="K856" s="6" t="str">
        <f>IFERROR(VLOOKUP(J856*1,ChangeLog!K:L,2,FALSE),"")</f>
        <v>Ovál s oblými rohy</v>
      </c>
      <c r="L856" s="6" t="str">
        <f>IFERROR(VLOOKUP(K856,ChangeLog!L:N,3,FALSE),"")</f>
        <v>Velký koberec</v>
      </c>
      <c r="M856" s="6" t="s">
        <v>2007</v>
      </c>
      <c r="R856" s="6" t="s">
        <v>1904</v>
      </c>
      <c r="S856" s="6" t="s">
        <v>1980</v>
      </c>
      <c r="T856" s="6" t="s">
        <v>2731</v>
      </c>
      <c r="U856" s="6" t="s">
        <v>2731</v>
      </c>
      <c r="V856" s="6" t="s">
        <v>2842</v>
      </c>
      <c r="W856" s="6" t="s">
        <v>1980</v>
      </c>
    </row>
    <row r="857" spans="1:23" ht="60" customHeight="1" x14ac:dyDescent="0.3">
      <c r="A857" s="3" t="s">
        <v>1599</v>
      </c>
      <c r="B857" s="4">
        <v>8590507361473</v>
      </c>
      <c r="C857" s="10" t="s">
        <v>2617</v>
      </c>
      <c r="D857" s="6" t="s">
        <v>1600</v>
      </c>
      <c r="E857" s="6" t="s">
        <v>1754</v>
      </c>
      <c r="F857" s="3" t="s">
        <v>1804</v>
      </c>
      <c r="G857" s="6" t="s">
        <v>1614</v>
      </c>
      <c r="H857" s="6" t="str">
        <f t="shared" si="13"/>
        <v>Bath mats - Young 2019</v>
      </c>
      <c r="J857" s="15" t="s">
        <v>3021</v>
      </c>
      <c r="K857" s="6" t="str">
        <f>IFERROR(VLOOKUP(J857*1,ChangeLog!K:L,2,FALSE),"")</f>
        <v>Ovál s ostrými rohy</v>
      </c>
      <c r="L857" s="6" t="str">
        <f>IFERROR(VLOOKUP(K857,ChangeLog!L:N,3,FALSE),"")</f>
        <v>Velký koberec</v>
      </c>
      <c r="M857" s="6" t="s">
        <v>2007</v>
      </c>
      <c r="R857" s="6" t="s">
        <v>1898</v>
      </c>
      <c r="S857" s="6" t="s">
        <v>1894</v>
      </c>
      <c r="T857" s="6" t="s">
        <v>2764</v>
      </c>
      <c r="U857" s="6" t="s">
        <v>2698</v>
      </c>
      <c r="V857" s="6" t="s">
        <v>2810</v>
      </c>
      <c r="W857" s="6" t="s">
        <v>2863</v>
      </c>
    </row>
    <row r="858" spans="1:23" ht="60" customHeight="1" x14ac:dyDescent="0.3">
      <c r="A858" s="3" t="s">
        <v>1601</v>
      </c>
      <c r="B858" s="4">
        <v>8590507361480</v>
      </c>
      <c r="C858" s="10" t="s">
        <v>2618</v>
      </c>
      <c r="D858" s="6" t="s">
        <v>1602</v>
      </c>
      <c r="E858" s="6" t="s">
        <v>1754</v>
      </c>
      <c r="F858" s="3" t="s">
        <v>1804</v>
      </c>
      <c r="G858" s="6" t="s">
        <v>1614</v>
      </c>
      <c r="H858" s="6" t="str">
        <f t="shared" si="13"/>
        <v>Bath mats - Young 2019</v>
      </c>
      <c r="J858" s="15" t="s">
        <v>3021</v>
      </c>
      <c r="K858" s="6" t="str">
        <f>IFERROR(VLOOKUP(J858*1,ChangeLog!K:L,2,FALSE),"")</f>
        <v>Ovál s ostrými rohy</v>
      </c>
      <c r="L858" s="6" t="str">
        <f>IFERROR(VLOOKUP(K858,ChangeLog!L:N,3,FALSE),"")</f>
        <v>Velký koberec</v>
      </c>
      <c r="M858" s="6" t="s">
        <v>2011</v>
      </c>
      <c r="R858" s="6" t="s">
        <v>1906</v>
      </c>
      <c r="S858" s="6" t="s">
        <v>1894</v>
      </c>
      <c r="T858" s="6" t="s">
        <v>2764</v>
      </c>
      <c r="U858" s="6" t="s">
        <v>2698</v>
      </c>
      <c r="V858" s="6" t="s">
        <v>2810</v>
      </c>
      <c r="W858" s="6" t="s">
        <v>2863</v>
      </c>
    </row>
    <row r="859" spans="1:23" ht="60" customHeight="1" x14ac:dyDescent="0.3">
      <c r="A859" s="3" t="s">
        <v>1605</v>
      </c>
      <c r="B859" s="4">
        <v>8590507361503</v>
      </c>
      <c r="C859" s="10" t="s">
        <v>2619</v>
      </c>
      <c r="D859" s="6" t="s">
        <v>1606</v>
      </c>
      <c r="E859" s="6" t="s">
        <v>1754</v>
      </c>
      <c r="F859" s="3" t="s">
        <v>1804</v>
      </c>
      <c r="G859" s="6" t="s">
        <v>1614</v>
      </c>
      <c r="H859" s="6" t="str">
        <f t="shared" si="13"/>
        <v>Bath mats - Young 2019</v>
      </c>
      <c r="J859" s="15" t="s">
        <v>3021</v>
      </c>
      <c r="K859" s="6" t="str">
        <f>IFERROR(VLOOKUP(J859*1,ChangeLog!K:L,2,FALSE),"")</f>
        <v>Ovál s ostrými rohy</v>
      </c>
      <c r="L859" s="6" t="str">
        <f>IFERROR(VLOOKUP(K859,ChangeLog!L:N,3,FALSE),"")</f>
        <v>Velký koberec</v>
      </c>
      <c r="M859" s="6" t="s">
        <v>2007</v>
      </c>
      <c r="R859" s="6" t="s">
        <v>1898</v>
      </c>
      <c r="S859" s="6" t="s">
        <v>1981</v>
      </c>
      <c r="T859" s="6" t="s">
        <v>1981</v>
      </c>
      <c r="U859" s="6" t="s">
        <v>1981</v>
      </c>
      <c r="V859" s="6" t="s">
        <v>1981</v>
      </c>
      <c r="W859" s="6" t="s">
        <v>1981</v>
      </c>
    </row>
    <row r="860" spans="1:23" ht="60" customHeight="1" x14ac:dyDescent="0.3">
      <c r="A860" s="3" t="s">
        <v>1607</v>
      </c>
      <c r="B860" s="4">
        <v>8590507361510</v>
      </c>
      <c r="C860" s="10" t="s">
        <v>2620</v>
      </c>
      <c r="D860" s="6" t="s">
        <v>1608</v>
      </c>
      <c r="E860" s="6" t="s">
        <v>1754</v>
      </c>
      <c r="F860" s="3" t="s">
        <v>1804</v>
      </c>
      <c r="G860" s="6" t="s">
        <v>1614</v>
      </c>
      <c r="H860" s="6" t="str">
        <f t="shared" si="13"/>
        <v>Bath mats - Young 2019</v>
      </c>
      <c r="J860" s="15" t="s">
        <v>3021</v>
      </c>
      <c r="K860" s="6" t="str">
        <f>IFERROR(VLOOKUP(J860*1,ChangeLog!K:L,2,FALSE),"")</f>
        <v>Ovál s ostrými rohy</v>
      </c>
      <c r="L860" s="6" t="str">
        <f>IFERROR(VLOOKUP(K860,ChangeLog!L:N,3,FALSE),"")</f>
        <v>Velký koberec</v>
      </c>
      <c r="M860" s="6" t="s">
        <v>2011</v>
      </c>
      <c r="R860" s="6" t="s">
        <v>1906</v>
      </c>
      <c r="S860" s="6" t="s">
        <v>1981</v>
      </c>
      <c r="T860" s="6" t="s">
        <v>1981</v>
      </c>
      <c r="U860" s="6" t="s">
        <v>1981</v>
      </c>
      <c r="V860" s="6" t="s">
        <v>1981</v>
      </c>
      <c r="W860" s="6" t="s">
        <v>1981</v>
      </c>
    </row>
    <row r="861" spans="1:23" ht="60" customHeight="1" x14ac:dyDescent="0.3">
      <c r="A861" s="3" t="s">
        <v>1609</v>
      </c>
      <c r="B861" s="4">
        <v>8590507361527</v>
      </c>
      <c r="C861" s="10" t="s">
        <v>2621</v>
      </c>
      <c r="D861" s="6" t="s">
        <v>1610</v>
      </c>
      <c r="E861" s="6" t="s">
        <v>1754</v>
      </c>
      <c r="F861" s="3" t="s">
        <v>1804</v>
      </c>
      <c r="G861" s="6" t="s">
        <v>1614</v>
      </c>
      <c r="H861" s="6" t="str">
        <f t="shared" si="13"/>
        <v>Bath mats - Young 2019</v>
      </c>
      <c r="J861" s="15" t="s">
        <v>3021</v>
      </c>
      <c r="K861" s="6" t="str">
        <f>IFERROR(VLOOKUP(J861*1,ChangeLog!K:L,2,FALSE),"")</f>
        <v>Ovál s ostrými rohy</v>
      </c>
      <c r="L861" s="6" t="str">
        <f>IFERROR(VLOOKUP(K861,ChangeLog!L:N,3,FALSE),"")</f>
        <v>Velký koberec</v>
      </c>
      <c r="M861" s="6" t="s">
        <v>2007</v>
      </c>
      <c r="R861" s="6" t="s">
        <v>1898</v>
      </c>
      <c r="S861" s="6" t="s">
        <v>1896</v>
      </c>
      <c r="T861" s="6" t="s">
        <v>2767</v>
      </c>
      <c r="U861" s="6" t="s">
        <v>2708</v>
      </c>
      <c r="V861" s="6" t="s">
        <v>2820</v>
      </c>
      <c r="W861" s="6" t="s">
        <v>2869</v>
      </c>
    </row>
    <row r="862" spans="1:23" ht="60" customHeight="1" x14ac:dyDescent="0.3">
      <c r="A862" s="3" t="s">
        <v>1611</v>
      </c>
      <c r="B862" s="4">
        <v>8590507361534</v>
      </c>
      <c r="C862" s="10" t="s">
        <v>2622</v>
      </c>
      <c r="D862" s="6" t="s">
        <v>1612</v>
      </c>
      <c r="E862" s="6" t="s">
        <v>1754</v>
      </c>
      <c r="F862" s="3" t="s">
        <v>1804</v>
      </c>
      <c r="G862" s="6" t="s">
        <v>1614</v>
      </c>
      <c r="H862" s="6" t="str">
        <f t="shared" si="13"/>
        <v>Bath mats - Young 2019</v>
      </c>
      <c r="J862" s="15" t="s">
        <v>3021</v>
      </c>
      <c r="K862" s="6" t="str">
        <f>IFERROR(VLOOKUP(J862*1,ChangeLog!K:L,2,FALSE),"")</f>
        <v>Ovál s ostrými rohy</v>
      </c>
      <c r="L862" s="6" t="str">
        <f>IFERROR(VLOOKUP(K862,ChangeLog!L:N,3,FALSE),"")</f>
        <v>Velký koberec</v>
      </c>
      <c r="M862" s="6" t="s">
        <v>2007</v>
      </c>
      <c r="R862" s="6" t="s">
        <v>1898</v>
      </c>
      <c r="S862" s="6" t="s">
        <v>1896</v>
      </c>
      <c r="T862" s="6" t="s">
        <v>2767</v>
      </c>
      <c r="U862" s="6" t="s">
        <v>2708</v>
      </c>
      <c r="V862" s="6" t="s">
        <v>2820</v>
      </c>
      <c r="W862" s="6" t="s">
        <v>2869</v>
      </c>
    </row>
    <row r="863" spans="1:23" ht="60" customHeight="1" x14ac:dyDescent="0.3">
      <c r="A863" s="3" t="s">
        <v>1603</v>
      </c>
      <c r="B863" s="4">
        <v>8590507361497</v>
      </c>
      <c r="C863" s="10" t="s">
        <v>2623</v>
      </c>
      <c r="D863" s="6" t="s">
        <v>1604</v>
      </c>
      <c r="E863" s="6" t="s">
        <v>1754</v>
      </c>
      <c r="F863" s="3" t="s">
        <v>1804</v>
      </c>
      <c r="G863" s="6" t="s">
        <v>1614</v>
      </c>
      <c r="H863" s="6" t="str">
        <f t="shared" si="13"/>
        <v>Bath mats - Young 2019</v>
      </c>
      <c r="J863" s="15" t="s">
        <v>3021</v>
      </c>
      <c r="K863" s="6" t="str">
        <f>IFERROR(VLOOKUP(J863*1,ChangeLog!K:L,2,FALSE),"")</f>
        <v>Ovál s ostrými rohy</v>
      </c>
      <c r="L863" s="6" t="str">
        <f>IFERROR(VLOOKUP(K863,ChangeLog!L:N,3,FALSE),"")</f>
        <v>Velký koberec</v>
      </c>
      <c r="M863" s="6" t="s">
        <v>2011</v>
      </c>
      <c r="R863" s="6" t="s">
        <v>1906</v>
      </c>
      <c r="S863" s="6" t="s">
        <v>1894</v>
      </c>
      <c r="T863" s="6" t="s">
        <v>2764</v>
      </c>
      <c r="U863" s="6" t="s">
        <v>2698</v>
      </c>
      <c r="V863" s="6" t="s">
        <v>2810</v>
      </c>
      <c r="W863" s="6" t="s">
        <v>2863</v>
      </c>
    </row>
    <row r="864" spans="1:23" ht="60" customHeight="1" x14ac:dyDescent="0.3">
      <c r="A864" s="3" t="s">
        <v>1613</v>
      </c>
      <c r="B864" s="4">
        <v>8590507361541</v>
      </c>
      <c r="C864" s="10" t="s">
        <v>2624</v>
      </c>
      <c r="D864" s="6" t="s">
        <v>2536</v>
      </c>
      <c r="E864" s="6" t="s">
        <v>1754</v>
      </c>
      <c r="F864" s="3" t="s">
        <v>1804</v>
      </c>
      <c r="G864" s="6" t="s">
        <v>1614</v>
      </c>
      <c r="H864" s="6" t="str">
        <f t="shared" si="13"/>
        <v>Bath mats - Young 2019</v>
      </c>
      <c r="J864" s="15" t="s">
        <v>3027</v>
      </c>
      <c r="K864" s="6" t="str">
        <f>IFERROR(VLOOKUP(J864*1,ChangeLog!K:L,2,FALSE),"")</f>
        <v>Kruh</v>
      </c>
      <c r="L864" s="6" t="str">
        <f>IFERROR(VLOOKUP(K864,ChangeLog!L:N,3,FALSE),"")</f>
        <v>Kruh</v>
      </c>
      <c r="M864" s="6" t="s">
        <v>2497</v>
      </c>
      <c r="R864" s="6" t="s">
        <v>1931</v>
      </c>
      <c r="S864" s="6" t="s">
        <v>1893</v>
      </c>
      <c r="T864" s="6" t="s">
        <v>2775</v>
      </c>
      <c r="U864" s="6" t="s">
        <v>2732</v>
      </c>
      <c r="V864" s="6" t="s">
        <v>2831</v>
      </c>
      <c r="W864" s="6" t="s">
        <v>2876</v>
      </c>
    </row>
    <row r="865" spans="1:23" ht="60" customHeight="1" x14ac:dyDescent="0.3">
      <c r="A865" s="3" t="s">
        <v>1418</v>
      </c>
      <c r="B865" s="4">
        <v>8590507247685</v>
      </c>
      <c r="C865" s="10" t="s">
        <v>2625</v>
      </c>
      <c r="D865" s="6" t="s">
        <v>1508</v>
      </c>
      <c r="E865" s="6" t="s">
        <v>1754</v>
      </c>
      <c r="F865" s="3" t="s">
        <v>1805</v>
      </c>
      <c r="G865" s="6" t="s">
        <v>1598</v>
      </c>
      <c r="H865" s="6" t="str">
        <f t="shared" si="13"/>
        <v>Mandalas - Mandala 2019</v>
      </c>
      <c r="J865" s="15" t="s">
        <v>3027</v>
      </c>
      <c r="K865" s="6" t="str">
        <f>IFERROR(VLOOKUP(J865*1,ChangeLog!K:L,2,FALSE),"")</f>
        <v>Kruh</v>
      </c>
      <c r="L865" s="6" t="str">
        <f>IFERROR(VLOOKUP(K865,ChangeLog!L:N,3,FALSE),"")</f>
        <v>Kruh</v>
      </c>
      <c r="M865" s="6" t="s">
        <v>2012</v>
      </c>
      <c r="R865" s="6" t="s">
        <v>2113</v>
      </c>
      <c r="S865" s="6" t="s">
        <v>1896</v>
      </c>
      <c r="T865" s="6" t="s">
        <v>2767</v>
      </c>
      <c r="U865" s="6" t="s">
        <v>2708</v>
      </c>
      <c r="V865" s="6" t="s">
        <v>2820</v>
      </c>
      <c r="W865" s="6" t="s">
        <v>2869</v>
      </c>
    </row>
    <row r="866" spans="1:23" ht="60" customHeight="1" x14ac:dyDescent="0.3">
      <c r="A866" s="3" t="s">
        <v>1419</v>
      </c>
      <c r="B866" s="4">
        <v>8590507247692</v>
      </c>
      <c r="C866" s="10" t="s">
        <v>2625</v>
      </c>
      <c r="D866" s="6" t="s">
        <v>1509</v>
      </c>
      <c r="E866" s="6" t="s">
        <v>1754</v>
      </c>
      <c r="F866" s="3" t="s">
        <v>1805</v>
      </c>
      <c r="G866" s="6" t="s">
        <v>1598</v>
      </c>
      <c r="H866" s="6" t="str">
        <f t="shared" si="13"/>
        <v>Mandalas - Mandala 2019</v>
      </c>
      <c r="J866" s="15" t="s">
        <v>3027</v>
      </c>
      <c r="K866" s="6" t="str">
        <f>IFERROR(VLOOKUP(J866*1,ChangeLog!K:L,2,FALSE),"")</f>
        <v>Kruh</v>
      </c>
      <c r="L866" s="6" t="str">
        <f>IFERROR(VLOOKUP(K866,ChangeLog!L:N,3,FALSE),"")</f>
        <v>Kruh</v>
      </c>
      <c r="M866" s="6" t="s">
        <v>2012</v>
      </c>
      <c r="R866" s="6" t="s">
        <v>1931</v>
      </c>
      <c r="S866" s="6" t="s">
        <v>1896</v>
      </c>
      <c r="T866" s="6" t="s">
        <v>2767</v>
      </c>
      <c r="U866" s="6" t="s">
        <v>2708</v>
      </c>
      <c r="V866" s="6" t="s">
        <v>2820</v>
      </c>
      <c r="W866" s="6" t="s">
        <v>2869</v>
      </c>
    </row>
    <row r="867" spans="1:23" ht="60" customHeight="1" x14ac:dyDescent="0.3">
      <c r="A867" s="3" t="s">
        <v>1420</v>
      </c>
      <c r="B867" s="4">
        <v>8590507247708</v>
      </c>
      <c r="C867" s="10" t="s">
        <v>2625</v>
      </c>
      <c r="D867" s="6" t="s">
        <v>1510</v>
      </c>
      <c r="E867" s="6" t="s">
        <v>1754</v>
      </c>
      <c r="F867" s="3" t="s">
        <v>1805</v>
      </c>
      <c r="G867" s="6" t="s">
        <v>1598</v>
      </c>
      <c r="H867" s="6" t="str">
        <f t="shared" si="13"/>
        <v>Mandalas - Mandala 2019</v>
      </c>
      <c r="J867" s="15" t="s">
        <v>3027</v>
      </c>
      <c r="K867" s="6" t="str">
        <f>IFERROR(VLOOKUP(J867*1,ChangeLog!K:L,2,FALSE),"")</f>
        <v>Kruh</v>
      </c>
      <c r="L867" s="6" t="str">
        <f>IFERROR(VLOOKUP(K867,ChangeLog!L:N,3,FALSE),"")</f>
        <v>Kruh</v>
      </c>
      <c r="M867" s="6" t="s">
        <v>2012</v>
      </c>
      <c r="R867" s="6" t="s">
        <v>2111</v>
      </c>
      <c r="S867" s="6" t="s">
        <v>1896</v>
      </c>
      <c r="T867" s="6" t="s">
        <v>2767</v>
      </c>
      <c r="U867" s="6" t="s">
        <v>2708</v>
      </c>
      <c r="V867" s="6" t="s">
        <v>2820</v>
      </c>
      <c r="W867" s="6" t="s">
        <v>2869</v>
      </c>
    </row>
    <row r="868" spans="1:23" ht="60" customHeight="1" x14ac:dyDescent="0.3">
      <c r="A868" s="3" t="s">
        <v>1421</v>
      </c>
      <c r="B868" s="4">
        <v>8590507336785</v>
      </c>
      <c r="C868" s="10" t="s">
        <v>2626</v>
      </c>
      <c r="D868" s="6" t="s">
        <v>1511</v>
      </c>
      <c r="E868" s="6" t="s">
        <v>1754</v>
      </c>
      <c r="F868" s="3" t="s">
        <v>1805</v>
      </c>
      <c r="G868" s="6" t="s">
        <v>1598</v>
      </c>
      <c r="H868" s="6" t="str">
        <f t="shared" si="13"/>
        <v>Mandalas - Mandala 2019</v>
      </c>
      <c r="J868" s="15" t="s">
        <v>3027</v>
      </c>
      <c r="K868" s="6" t="str">
        <f>IFERROR(VLOOKUP(J868*1,ChangeLog!K:L,2,FALSE),"")</f>
        <v>Kruh</v>
      </c>
      <c r="L868" s="6" t="str">
        <f>IFERROR(VLOOKUP(K868,ChangeLog!L:N,3,FALSE),"")</f>
        <v>Kruh</v>
      </c>
      <c r="M868" s="6" t="s">
        <v>2012</v>
      </c>
      <c r="R868" s="6" t="s">
        <v>2113</v>
      </c>
      <c r="S868" s="6" t="s">
        <v>1982</v>
      </c>
      <c r="T868" s="6" t="s">
        <v>2776</v>
      </c>
      <c r="U868" s="6" t="s">
        <v>2733</v>
      </c>
      <c r="V868" s="6" t="s">
        <v>2843</v>
      </c>
      <c r="W868" s="6" t="s">
        <v>1982</v>
      </c>
    </row>
    <row r="869" spans="1:23" ht="60" customHeight="1" x14ac:dyDescent="0.3">
      <c r="A869" s="3" t="s">
        <v>1422</v>
      </c>
      <c r="B869" s="4">
        <v>8590507325291</v>
      </c>
      <c r="C869" s="10" t="s">
        <v>2626</v>
      </c>
      <c r="D869" s="6" t="s">
        <v>1512</v>
      </c>
      <c r="E869" s="6" t="s">
        <v>1754</v>
      </c>
      <c r="F869" s="3" t="s">
        <v>1805</v>
      </c>
      <c r="G869" s="6" t="s">
        <v>1598</v>
      </c>
      <c r="H869" s="6" t="str">
        <f t="shared" si="13"/>
        <v>Mandalas - Mandala 2019</v>
      </c>
      <c r="J869" s="15" t="s">
        <v>3027</v>
      </c>
      <c r="K869" s="6" t="str">
        <f>IFERROR(VLOOKUP(J869*1,ChangeLog!K:L,2,FALSE),"")</f>
        <v>Kruh</v>
      </c>
      <c r="L869" s="6" t="str">
        <f>IFERROR(VLOOKUP(K869,ChangeLog!L:N,3,FALSE),"")</f>
        <v>Kruh</v>
      </c>
      <c r="M869" s="6" t="s">
        <v>2012</v>
      </c>
      <c r="R869" s="6" t="s">
        <v>1931</v>
      </c>
      <c r="S869" s="6" t="s">
        <v>1982</v>
      </c>
      <c r="T869" s="6" t="s">
        <v>2776</v>
      </c>
      <c r="U869" s="6" t="s">
        <v>2733</v>
      </c>
      <c r="V869" s="6" t="s">
        <v>2843</v>
      </c>
      <c r="W869" s="6" t="s">
        <v>1982</v>
      </c>
    </row>
    <row r="870" spans="1:23" ht="60" customHeight="1" x14ac:dyDescent="0.3">
      <c r="A870" s="3" t="s">
        <v>1423</v>
      </c>
      <c r="B870" s="4">
        <v>8590507337348</v>
      </c>
      <c r="C870" s="10" t="s">
        <v>2626</v>
      </c>
      <c r="D870" s="6" t="s">
        <v>1513</v>
      </c>
      <c r="E870" s="6" t="s">
        <v>1754</v>
      </c>
      <c r="F870" s="3" t="s">
        <v>1805</v>
      </c>
      <c r="G870" s="6" t="s">
        <v>1598</v>
      </c>
      <c r="H870" s="6" t="str">
        <f t="shared" si="13"/>
        <v>Mandalas - Mandala 2019</v>
      </c>
      <c r="J870" s="15" t="s">
        <v>3027</v>
      </c>
      <c r="K870" s="6" t="str">
        <f>IFERROR(VLOOKUP(J870*1,ChangeLog!K:L,2,FALSE),"")</f>
        <v>Kruh</v>
      </c>
      <c r="L870" s="6" t="str">
        <f>IFERROR(VLOOKUP(K870,ChangeLog!L:N,3,FALSE),"")</f>
        <v>Kruh</v>
      </c>
      <c r="M870" s="6" t="s">
        <v>2012</v>
      </c>
      <c r="R870" s="6" t="s">
        <v>2111</v>
      </c>
      <c r="S870" s="6" t="s">
        <v>1982</v>
      </c>
      <c r="T870" s="6" t="s">
        <v>2776</v>
      </c>
      <c r="U870" s="6" t="s">
        <v>2733</v>
      </c>
      <c r="V870" s="6" t="s">
        <v>2843</v>
      </c>
      <c r="W870" s="6" t="s">
        <v>1982</v>
      </c>
    </row>
    <row r="871" spans="1:23" ht="60" customHeight="1" x14ac:dyDescent="0.3">
      <c r="A871" s="3" t="s">
        <v>1424</v>
      </c>
      <c r="B871" s="4">
        <v>8590507248033</v>
      </c>
      <c r="C871" s="10" t="s">
        <v>2627</v>
      </c>
      <c r="D871" s="6" t="s">
        <v>1514</v>
      </c>
      <c r="E871" s="6" t="s">
        <v>1754</v>
      </c>
      <c r="F871" s="3" t="s">
        <v>1805</v>
      </c>
      <c r="G871" s="6" t="s">
        <v>1598</v>
      </c>
      <c r="H871" s="6" t="str">
        <f t="shared" si="13"/>
        <v>Mandalas - Mandala 2019</v>
      </c>
      <c r="J871" s="15" t="s">
        <v>3027</v>
      </c>
      <c r="K871" s="6" t="str">
        <f>IFERROR(VLOOKUP(J871*1,ChangeLog!K:L,2,FALSE),"")</f>
        <v>Kruh</v>
      </c>
      <c r="L871" s="6" t="str">
        <f>IFERROR(VLOOKUP(K871,ChangeLog!L:N,3,FALSE),"")</f>
        <v>Kruh</v>
      </c>
      <c r="M871" s="6" t="s">
        <v>2012</v>
      </c>
      <c r="R871" s="6" t="s">
        <v>2113</v>
      </c>
      <c r="S871" s="6" t="s">
        <v>1895</v>
      </c>
      <c r="T871" s="6" t="s">
        <v>2769</v>
      </c>
      <c r="U871" s="6" t="s">
        <v>2712</v>
      </c>
      <c r="V871" s="6" t="s">
        <v>2824</v>
      </c>
      <c r="W871" s="6" t="s">
        <v>1895</v>
      </c>
    </row>
    <row r="872" spans="1:23" ht="60" customHeight="1" x14ac:dyDescent="0.3">
      <c r="A872" s="3" t="s">
        <v>1425</v>
      </c>
      <c r="B872" s="4">
        <v>8590507248040</v>
      </c>
      <c r="C872" s="10" t="s">
        <v>2627</v>
      </c>
      <c r="D872" s="6" t="s">
        <v>1515</v>
      </c>
      <c r="E872" s="6" t="s">
        <v>1754</v>
      </c>
      <c r="F872" s="3" t="s">
        <v>1805</v>
      </c>
      <c r="G872" s="6" t="s">
        <v>1598</v>
      </c>
      <c r="H872" s="6" t="str">
        <f t="shared" si="13"/>
        <v>Mandalas - Mandala 2019</v>
      </c>
      <c r="J872" s="15" t="s">
        <v>3027</v>
      </c>
      <c r="K872" s="6" t="str">
        <f>IFERROR(VLOOKUP(J872*1,ChangeLog!K:L,2,FALSE),"")</f>
        <v>Kruh</v>
      </c>
      <c r="L872" s="6" t="str">
        <f>IFERROR(VLOOKUP(K872,ChangeLog!L:N,3,FALSE),"")</f>
        <v>Kruh</v>
      </c>
      <c r="M872" s="6" t="s">
        <v>2012</v>
      </c>
      <c r="R872" s="6" t="s">
        <v>1931</v>
      </c>
      <c r="S872" s="6" t="s">
        <v>1895</v>
      </c>
      <c r="T872" s="6" t="s">
        <v>2769</v>
      </c>
      <c r="U872" s="6" t="s">
        <v>2712</v>
      </c>
      <c r="V872" s="6" t="s">
        <v>2824</v>
      </c>
      <c r="W872" s="6" t="s">
        <v>1895</v>
      </c>
    </row>
    <row r="873" spans="1:23" ht="60" customHeight="1" x14ac:dyDescent="0.3">
      <c r="A873" s="3" t="s">
        <v>1426</v>
      </c>
      <c r="B873" s="4">
        <v>8590507248057</v>
      </c>
      <c r="C873" s="10" t="s">
        <v>2627</v>
      </c>
      <c r="D873" s="6" t="s">
        <v>1516</v>
      </c>
      <c r="E873" s="6" t="s">
        <v>1754</v>
      </c>
      <c r="F873" s="3" t="s">
        <v>1805</v>
      </c>
      <c r="G873" s="6" t="s">
        <v>1598</v>
      </c>
      <c r="H873" s="6" t="str">
        <f t="shared" si="13"/>
        <v>Mandalas - Mandala 2019</v>
      </c>
      <c r="J873" s="15" t="s">
        <v>3027</v>
      </c>
      <c r="K873" s="6" t="str">
        <f>IFERROR(VLOOKUP(J873*1,ChangeLog!K:L,2,FALSE),"")</f>
        <v>Kruh</v>
      </c>
      <c r="L873" s="6" t="str">
        <f>IFERROR(VLOOKUP(K873,ChangeLog!L:N,3,FALSE),"")</f>
        <v>Kruh</v>
      </c>
      <c r="M873" s="6" t="s">
        <v>2012</v>
      </c>
      <c r="R873" s="6" t="s">
        <v>2111</v>
      </c>
      <c r="S873" s="6" t="s">
        <v>1895</v>
      </c>
      <c r="T873" s="6" t="s">
        <v>2769</v>
      </c>
      <c r="U873" s="6" t="s">
        <v>2712</v>
      </c>
      <c r="V873" s="6" t="s">
        <v>2824</v>
      </c>
      <c r="W873" s="6" t="s">
        <v>1895</v>
      </c>
    </row>
    <row r="874" spans="1:23" ht="60" customHeight="1" x14ac:dyDescent="0.3">
      <c r="A874" s="3" t="s">
        <v>1427</v>
      </c>
      <c r="B874" s="4">
        <v>8590507247289</v>
      </c>
      <c r="C874" s="10" t="s">
        <v>2628</v>
      </c>
      <c r="D874" s="6" t="s">
        <v>1517</v>
      </c>
      <c r="E874" s="6" t="s">
        <v>1754</v>
      </c>
      <c r="F874" s="3" t="s">
        <v>1805</v>
      </c>
      <c r="G874" s="6" t="s">
        <v>1598</v>
      </c>
      <c r="H874" s="6" t="str">
        <f t="shared" si="13"/>
        <v>Mandalas - Mandala 2019</v>
      </c>
      <c r="J874" s="15" t="s">
        <v>3027</v>
      </c>
      <c r="K874" s="6" t="str">
        <f>IFERROR(VLOOKUP(J874*1,ChangeLog!K:L,2,FALSE),"")</f>
        <v>Kruh</v>
      </c>
      <c r="L874" s="6" t="str">
        <f>IFERROR(VLOOKUP(K874,ChangeLog!L:N,3,FALSE),"")</f>
        <v>Kruh</v>
      </c>
      <c r="M874" s="6" t="s">
        <v>2012</v>
      </c>
      <c r="R874" s="6" t="s">
        <v>2113</v>
      </c>
      <c r="S874" s="6" t="s">
        <v>1943</v>
      </c>
      <c r="T874" s="6" t="s">
        <v>2700</v>
      </c>
      <c r="U874" s="6" t="s">
        <v>2695</v>
      </c>
      <c r="V874" s="6" t="s">
        <v>2807</v>
      </c>
      <c r="W874" s="6" t="s">
        <v>1943</v>
      </c>
    </row>
    <row r="875" spans="1:23" ht="60" customHeight="1" x14ac:dyDescent="0.3">
      <c r="A875" s="3" t="s">
        <v>1428</v>
      </c>
      <c r="B875" s="4">
        <v>8590507247296</v>
      </c>
      <c r="C875" s="10" t="s">
        <v>2628</v>
      </c>
      <c r="D875" s="6" t="s">
        <v>1518</v>
      </c>
      <c r="E875" s="6" t="s">
        <v>1754</v>
      </c>
      <c r="F875" s="3" t="s">
        <v>1805</v>
      </c>
      <c r="G875" s="6" t="s">
        <v>1598</v>
      </c>
      <c r="H875" s="6" t="str">
        <f t="shared" si="13"/>
        <v>Mandalas - Mandala 2019</v>
      </c>
      <c r="J875" s="15" t="s">
        <v>3027</v>
      </c>
      <c r="K875" s="6" t="str">
        <f>IFERROR(VLOOKUP(J875*1,ChangeLog!K:L,2,FALSE),"")</f>
        <v>Kruh</v>
      </c>
      <c r="L875" s="6" t="str">
        <f>IFERROR(VLOOKUP(K875,ChangeLog!L:N,3,FALSE),"")</f>
        <v>Kruh</v>
      </c>
      <c r="M875" s="6" t="s">
        <v>2012</v>
      </c>
      <c r="R875" s="6" t="s">
        <v>1931</v>
      </c>
      <c r="S875" s="6" t="s">
        <v>1943</v>
      </c>
      <c r="T875" s="6" t="s">
        <v>2700</v>
      </c>
      <c r="U875" s="6" t="s">
        <v>2695</v>
      </c>
      <c r="V875" s="6" t="s">
        <v>2807</v>
      </c>
      <c r="W875" s="6" t="s">
        <v>1943</v>
      </c>
    </row>
    <row r="876" spans="1:23" ht="60" customHeight="1" x14ac:dyDescent="0.3">
      <c r="A876" s="3" t="s">
        <v>1429</v>
      </c>
      <c r="B876" s="4">
        <v>8590507247302</v>
      </c>
      <c r="C876" s="10" t="s">
        <v>2628</v>
      </c>
      <c r="D876" s="6" t="s">
        <v>1519</v>
      </c>
      <c r="E876" s="6" t="s">
        <v>1754</v>
      </c>
      <c r="F876" s="3" t="s">
        <v>1805</v>
      </c>
      <c r="G876" s="6" t="s">
        <v>1598</v>
      </c>
      <c r="H876" s="6" t="str">
        <f t="shared" si="13"/>
        <v>Mandalas - Mandala 2019</v>
      </c>
      <c r="J876" s="15" t="s">
        <v>3027</v>
      </c>
      <c r="K876" s="6" t="str">
        <f>IFERROR(VLOOKUP(J876*1,ChangeLog!K:L,2,FALSE),"")</f>
        <v>Kruh</v>
      </c>
      <c r="L876" s="6" t="str">
        <f>IFERROR(VLOOKUP(K876,ChangeLog!L:N,3,FALSE),"")</f>
        <v>Kruh</v>
      </c>
      <c r="M876" s="6" t="s">
        <v>2012</v>
      </c>
      <c r="R876" s="6" t="s">
        <v>2111</v>
      </c>
      <c r="S876" s="6" t="s">
        <v>1943</v>
      </c>
      <c r="T876" s="6" t="s">
        <v>2700</v>
      </c>
      <c r="U876" s="6" t="s">
        <v>2695</v>
      </c>
      <c r="V876" s="6" t="s">
        <v>2807</v>
      </c>
      <c r="W876" s="6" t="s">
        <v>1943</v>
      </c>
    </row>
    <row r="877" spans="1:23" ht="60" customHeight="1" x14ac:dyDescent="0.3">
      <c r="A877" s="3" t="s">
        <v>1430</v>
      </c>
      <c r="B877" s="4">
        <v>8590507336846</v>
      </c>
      <c r="C877" s="10" t="s">
        <v>2629</v>
      </c>
      <c r="D877" s="6" t="s">
        <v>1520</v>
      </c>
      <c r="E877" s="6" t="s">
        <v>1754</v>
      </c>
      <c r="F877" s="3" t="s">
        <v>1805</v>
      </c>
      <c r="G877" s="6" t="s">
        <v>1598</v>
      </c>
      <c r="H877" s="6" t="str">
        <f t="shared" si="13"/>
        <v>Mandalas - Mandala 2019</v>
      </c>
      <c r="J877" s="15" t="s">
        <v>3027</v>
      </c>
      <c r="K877" s="6" t="str">
        <f>IFERROR(VLOOKUP(J877*1,ChangeLog!K:L,2,FALSE),"")</f>
        <v>Kruh</v>
      </c>
      <c r="L877" s="6" t="str">
        <f>IFERROR(VLOOKUP(K877,ChangeLog!L:N,3,FALSE),"")</f>
        <v>Kruh</v>
      </c>
      <c r="M877" s="6" t="s">
        <v>2012</v>
      </c>
      <c r="R877" s="6" t="s">
        <v>2113</v>
      </c>
      <c r="S877" s="6" t="s">
        <v>1947</v>
      </c>
      <c r="T877" s="6" t="s">
        <v>2766</v>
      </c>
      <c r="U877" s="6" t="s">
        <v>2701</v>
      </c>
      <c r="V877" s="6" t="s">
        <v>2812</v>
      </c>
      <c r="W877" s="6" t="s">
        <v>1947</v>
      </c>
    </row>
    <row r="878" spans="1:23" ht="60" customHeight="1" x14ac:dyDescent="0.3">
      <c r="A878" s="3" t="s">
        <v>1431</v>
      </c>
      <c r="B878" s="4">
        <v>8590507325253</v>
      </c>
      <c r="C878" s="10" t="s">
        <v>2629</v>
      </c>
      <c r="D878" s="6" t="s">
        <v>1521</v>
      </c>
      <c r="E878" s="6" t="s">
        <v>1754</v>
      </c>
      <c r="F878" s="3" t="s">
        <v>1805</v>
      </c>
      <c r="G878" s="6" t="s">
        <v>1598</v>
      </c>
      <c r="H878" s="6" t="str">
        <f t="shared" si="13"/>
        <v>Mandalas - Mandala 2019</v>
      </c>
      <c r="J878" s="15" t="s">
        <v>3027</v>
      </c>
      <c r="K878" s="6" t="str">
        <f>IFERROR(VLOOKUP(J878*1,ChangeLog!K:L,2,FALSE),"")</f>
        <v>Kruh</v>
      </c>
      <c r="L878" s="6" t="str">
        <f>IFERROR(VLOOKUP(K878,ChangeLog!L:N,3,FALSE),"")</f>
        <v>Kruh</v>
      </c>
      <c r="M878" s="6" t="s">
        <v>2012</v>
      </c>
      <c r="R878" s="6" t="s">
        <v>1931</v>
      </c>
      <c r="S878" s="6" t="s">
        <v>1947</v>
      </c>
      <c r="T878" s="6" t="s">
        <v>2766</v>
      </c>
      <c r="U878" s="6" t="s">
        <v>2701</v>
      </c>
      <c r="V878" s="6" t="s">
        <v>2812</v>
      </c>
      <c r="W878" s="6" t="s">
        <v>1947</v>
      </c>
    </row>
    <row r="879" spans="1:23" ht="60" customHeight="1" x14ac:dyDescent="0.3">
      <c r="A879" s="3" t="s">
        <v>1432</v>
      </c>
      <c r="B879" s="4">
        <v>8590507337379</v>
      </c>
      <c r="C879" s="10" t="s">
        <v>2629</v>
      </c>
      <c r="D879" s="6" t="s">
        <v>1522</v>
      </c>
      <c r="E879" s="6" t="s">
        <v>1754</v>
      </c>
      <c r="F879" s="3" t="s">
        <v>1805</v>
      </c>
      <c r="G879" s="6" t="s">
        <v>1598</v>
      </c>
      <c r="H879" s="6" t="str">
        <f t="shared" si="13"/>
        <v>Mandalas - Mandala 2019</v>
      </c>
      <c r="J879" s="15" t="s">
        <v>3027</v>
      </c>
      <c r="K879" s="6" t="str">
        <f>IFERROR(VLOOKUP(J879*1,ChangeLog!K:L,2,FALSE),"")</f>
        <v>Kruh</v>
      </c>
      <c r="L879" s="6" t="str">
        <f>IFERROR(VLOOKUP(K879,ChangeLog!L:N,3,FALSE),"")</f>
        <v>Kruh</v>
      </c>
      <c r="M879" s="6" t="s">
        <v>2012</v>
      </c>
      <c r="R879" s="6" t="s">
        <v>2111</v>
      </c>
      <c r="S879" s="6" t="s">
        <v>1947</v>
      </c>
      <c r="T879" s="6" t="s">
        <v>2766</v>
      </c>
      <c r="U879" s="6" t="s">
        <v>2701</v>
      </c>
      <c r="V879" s="6" t="s">
        <v>2812</v>
      </c>
      <c r="W879" s="6" t="s">
        <v>1947</v>
      </c>
    </row>
    <row r="880" spans="1:23" ht="60" customHeight="1" x14ac:dyDescent="0.3">
      <c r="A880" s="3" t="s">
        <v>1433</v>
      </c>
      <c r="B880" s="4">
        <v>8590507336860</v>
      </c>
      <c r="C880" s="10" t="s">
        <v>2630</v>
      </c>
      <c r="D880" s="6" t="s">
        <v>1523</v>
      </c>
      <c r="E880" s="6" t="s">
        <v>1754</v>
      </c>
      <c r="F880" s="3" t="s">
        <v>1805</v>
      </c>
      <c r="G880" s="6" t="s">
        <v>1598</v>
      </c>
      <c r="H880" s="6" t="str">
        <f t="shared" si="13"/>
        <v>Mandalas - Mandala 2019</v>
      </c>
      <c r="J880" s="15" t="s">
        <v>3027</v>
      </c>
      <c r="K880" s="6" t="str">
        <f>IFERROR(VLOOKUP(J880*1,ChangeLog!K:L,2,FALSE),"")</f>
        <v>Kruh</v>
      </c>
      <c r="L880" s="6" t="str">
        <f>IFERROR(VLOOKUP(K880,ChangeLog!L:N,3,FALSE),"")</f>
        <v>Kruh</v>
      </c>
      <c r="M880" s="6" t="s">
        <v>2012</v>
      </c>
      <c r="R880" s="6" t="s">
        <v>2113</v>
      </c>
      <c r="S880" s="6" t="s">
        <v>1946</v>
      </c>
      <c r="T880" s="6" t="s">
        <v>2765</v>
      </c>
      <c r="U880" s="6" t="s">
        <v>2699</v>
      </c>
      <c r="V880" s="6" t="s">
        <v>2811</v>
      </c>
      <c r="W880" s="6" t="s">
        <v>2864</v>
      </c>
    </row>
    <row r="881" spans="1:23" ht="60" customHeight="1" x14ac:dyDescent="0.3">
      <c r="A881" s="3" t="s">
        <v>1434</v>
      </c>
      <c r="B881" s="4">
        <v>8590507325079</v>
      </c>
      <c r="C881" s="10" t="s">
        <v>2630</v>
      </c>
      <c r="D881" s="6" t="s">
        <v>1524</v>
      </c>
      <c r="E881" s="6" t="s">
        <v>1754</v>
      </c>
      <c r="F881" s="3" t="s">
        <v>1805</v>
      </c>
      <c r="G881" s="6" t="s">
        <v>1598</v>
      </c>
      <c r="H881" s="6" t="str">
        <f t="shared" si="13"/>
        <v>Mandalas - Mandala 2019</v>
      </c>
      <c r="J881" s="15" t="s">
        <v>3027</v>
      </c>
      <c r="K881" s="6" t="str">
        <f>IFERROR(VLOOKUP(J881*1,ChangeLog!K:L,2,FALSE),"")</f>
        <v>Kruh</v>
      </c>
      <c r="L881" s="6" t="str">
        <f>IFERROR(VLOOKUP(K881,ChangeLog!L:N,3,FALSE),"")</f>
        <v>Kruh</v>
      </c>
      <c r="M881" s="6" t="s">
        <v>2012</v>
      </c>
      <c r="R881" s="6" t="s">
        <v>1931</v>
      </c>
      <c r="S881" s="6" t="s">
        <v>1946</v>
      </c>
      <c r="T881" s="6" t="s">
        <v>2765</v>
      </c>
      <c r="U881" s="6" t="s">
        <v>2699</v>
      </c>
      <c r="V881" s="6" t="s">
        <v>2811</v>
      </c>
      <c r="W881" s="6" t="s">
        <v>2864</v>
      </c>
    </row>
    <row r="882" spans="1:23" ht="60" customHeight="1" x14ac:dyDescent="0.3">
      <c r="A882" s="3" t="s">
        <v>1435</v>
      </c>
      <c r="B882" s="4">
        <v>8590507337386</v>
      </c>
      <c r="C882" s="10" t="s">
        <v>2630</v>
      </c>
      <c r="D882" s="6" t="s">
        <v>1525</v>
      </c>
      <c r="E882" s="6" t="s">
        <v>1754</v>
      </c>
      <c r="F882" s="3" t="s">
        <v>1805</v>
      </c>
      <c r="G882" s="6" t="s">
        <v>1598</v>
      </c>
      <c r="H882" s="6" t="str">
        <f t="shared" si="13"/>
        <v>Mandalas - Mandala 2019</v>
      </c>
      <c r="J882" s="15" t="s">
        <v>3027</v>
      </c>
      <c r="K882" s="6" t="str">
        <f>IFERROR(VLOOKUP(J882*1,ChangeLog!K:L,2,FALSE),"")</f>
        <v>Kruh</v>
      </c>
      <c r="L882" s="6" t="str">
        <f>IFERROR(VLOOKUP(K882,ChangeLog!L:N,3,FALSE),"")</f>
        <v>Kruh</v>
      </c>
      <c r="M882" s="6" t="s">
        <v>2012</v>
      </c>
      <c r="R882" s="6" t="s">
        <v>2111</v>
      </c>
      <c r="S882" s="6" t="s">
        <v>1946</v>
      </c>
      <c r="T882" s="6" t="s">
        <v>2765</v>
      </c>
      <c r="U882" s="6" t="s">
        <v>2699</v>
      </c>
      <c r="V882" s="6" t="s">
        <v>2811</v>
      </c>
      <c r="W882" s="6" t="s">
        <v>2864</v>
      </c>
    </row>
    <row r="883" spans="1:23" ht="60" customHeight="1" x14ac:dyDescent="0.3">
      <c r="A883" s="3" t="s">
        <v>1436</v>
      </c>
      <c r="B883" s="4">
        <v>8590507336884</v>
      </c>
      <c r="C883" s="10" t="s">
        <v>2630</v>
      </c>
      <c r="D883" s="6" t="s">
        <v>1526</v>
      </c>
      <c r="E883" s="6" t="s">
        <v>1754</v>
      </c>
      <c r="F883" s="3" t="s">
        <v>1805</v>
      </c>
      <c r="G883" s="6" t="s">
        <v>1598</v>
      </c>
      <c r="H883" s="6" t="str">
        <f t="shared" si="13"/>
        <v>Mandalas - Mandala 2019</v>
      </c>
      <c r="J883" s="15" t="s">
        <v>3027</v>
      </c>
      <c r="K883" s="6" t="str">
        <f>IFERROR(VLOOKUP(J883*1,ChangeLog!K:L,2,FALSE),"")</f>
        <v>Kruh</v>
      </c>
      <c r="L883" s="6" t="str">
        <f>IFERROR(VLOOKUP(K883,ChangeLog!L:N,3,FALSE),"")</f>
        <v>Kruh</v>
      </c>
      <c r="M883" s="6" t="s">
        <v>2012</v>
      </c>
      <c r="R883" s="6" t="s">
        <v>2113</v>
      </c>
      <c r="S883" s="6" t="s">
        <v>1943</v>
      </c>
      <c r="T883" s="6" t="s">
        <v>2700</v>
      </c>
      <c r="U883" s="6" t="s">
        <v>2695</v>
      </c>
      <c r="V883" s="6" t="s">
        <v>2807</v>
      </c>
      <c r="W883" s="6" t="s">
        <v>1943</v>
      </c>
    </row>
    <row r="884" spans="1:23" ht="60" customHeight="1" x14ac:dyDescent="0.3">
      <c r="A884" s="3" t="s">
        <v>1437</v>
      </c>
      <c r="B884" s="4">
        <v>8590507325055</v>
      </c>
      <c r="C884" s="10" t="s">
        <v>2630</v>
      </c>
      <c r="D884" s="6" t="s">
        <v>1527</v>
      </c>
      <c r="E884" s="6" t="s">
        <v>1754</v>
      </c>
      <c r="F884" s="3" t="s">
        <v>1805</v>
      </c>
      <c r="G884" s="6" t="s">
        <v>1598</v>
      </c>
      <c r="H884" s="6" t="str">
        <f t="shared" si="13"/>
        <v>Mandalas - Mandala 2019</v>
      </c>
      <c r="J884" s="15" t="s">
        <v>3027</v>
      </c>
      <c r="K884" s="6" t="str">
        <f>IFERROR(VLOOKUP(J884*1,ChangeLog!K:L,2,FALSE),"")</f>
        <v>Kruh</v>
      </c>
      <c r="L884" s="6" t="str">
        <f>IFERROR(VLOOKUP(K884,ChangeLog!L:N,3,FALSE),"")</f>
        <v>Kruh</v>
      </c>
      <c r="M884" s="6" t="s">
        <v>2012</v>
      </c>
      <c r="R884" s="6" t="s">
        <v>1931</v>
      </c>
      <c r="S884" s="6" t="s">
        <v>1943</v>
      </c>
      <c r="T884" s="6" t="s">
        <v>2700</v>
      </c>
      <c r="U884" s="6" t="s">
        <v>2695</v>
      </c>
      <c r="V884" s="6" t="s">
        <v>2807</v>
      </c>
      <c r="W884" s="6" t="s">
        <v>1943</v>
      </c>
    </row>
    <row r="885" spans="1:23" ht="60" customHeight="1" x14ac:dyDescent="0.3">
      <c r="A885" s="3" t="s">
        <v>1438</v>
      </c>
      <c r="B885" s="4">
        <v>8590507337393</v>
      </c>
      <c r="C885" s="10" t="s">
        <v>2630</v>
      </c>
      <c r="D885" s="6" t="s">
        <v>1528</v>
      </c>
      <c r="E885" s="6" t="s">
        <v>1754</v>
      </c>
      <c r="F885" s="3" t="s">
        <v>1805</v>
      </c>
      <c r="G885" s="6" t="s">
        <v>1598</v>
      </c>
      <c r="H885" s="6" t="str">
        <f t="shared" si="13"/>
        <v>Mandalas - Mandala 2019</v>
      </c>
      <c r="J885" s="15" t="s">
        <v>3027</v>
      </c>
      <c r="K885" s="6" t="str">
        <f>IFERROR(VLOOKUP(J885*1,ChangeLog!K:L,2,FALSE),"")</f>
        <v>Kruh</v>
      </c>
      <c r="L885" s="6" t="str">
        <f>IFERROR(VLOOKUP(K885,ChangeLog!L:N,3,FALSE),"")</f>
        <v>Kruh</v>
      </c>
      <c r="M885" s="6" t="s">
        <v>2012</v>
      </c>
      <c r="R885" s="6" t="s">
        <v>2111</v>
      </c>
      <c r="S885" s="6" t="s">
        <v>1943</v>
      </c>
      <c r="T885" s="6" t="s">
        <v>2700</v>
      </c>
      <c r="U885" s="6" t="s">
        <v>2695</v>
      </c>
      <c r="V885" s="6" t="s">
        <v>2807</v>
      </c>
      <c r="W885" s="6" t="s">
        <v>1943</v>
      </c>
    </row>
    <row r="886" spans="1:23" ht="60" customHeight="1" x14ac:dyDescent="0.3">
      <c r="A886" s="3" t="s">
        <v>1439</v>
      </c>
      <c r="B886" s="4">
        <v>8590507336907</v>
      </c>
      <c r="C886" s="10" t="s">
        <v>2630</v>
      </c>
      <c r="D886" s="6" t="s">
        <v>1529</v>
      </c>
      <c r="E886" s="6" t="s">
        <v>1754</v>
      </c>
      <c r="F886" s="3" t="s">
        <v>1805</v>
      </c>
      <c r="G886" s="6" t="s">
        <v>1598</v>
      </c>
      <c r="H886" s="6" t="str">
        <f t="shared" si="13"/>
        <v>Mandalas - Mandala 2019</v>
      </c>
      <c r="J886" s="15" t="s">
        <v>3027</v>
      </c>
      <c r="K886" s="6" t="str">
        <f>IFERROR(VLOOKUP(J886*1,ChangeLog!K:L,2,FALSE),"")</f>
        <v>Kruh</v>
      </c>
      <c r="L886" s="6" t="str">
        <f>IFERROR(VLOOKUP(K886,ChangeLog!L:N,3,FALSE),"")</f>
        <v>Kruh</v>
      </c>
      <c r="M886" s="6" t="s">
        <v>2012</v>
      </c>
      <c r="R886" s="6" t="s">
        <v>2113</v>
      </c>
      <c r="S886" s="6" t="s">
        <v>1938</v>
      </c>
      <c r="T886" s="6" t="s">
        <v>2759</v>
      </c>
      <c r="U886" s="6" t="s">
        <v>2691</v>
      </c>
      <c r="V886" s="6" t="s">
        <v>2802</v>
      </c>
      <c r="W886" s="6" t="s">
        <v>1938</v>
      </c>
    </row>
    <row r="887" spans="1:23" ht="60" customHeight="1" x14ac:dyDescent="0.3">
      <c r="A887" s="3" t="s">
        <v>1440</v>
      </c>
      <c r="B887" s="4">
        <v>8590507325062</v>
      </c>
      <c r="C887" s="10" t="s">
        <v>2630</v>
      </c>
      <c r="D887" s="6" t="s">
        <v>1530</v>
      </c>
      <c r="E887" s="6" t="s">
        <v>1754</v>
      </c>
      <c r="F887" s="3" t="s">
        <v>1805</v>
      </c>
      <c r="G887" s="6" t="s">
        <v>1598</v>
      </c>
      <c r="H887" s="6" t="str">
        <f t="shared" si="13"/>
        <v>Mandalas - Mandala 2019</v>
      </c>
      <c r="J887" s="15" t="s">
        <v>3027</v>
      </c>
      <c r="K887" s="6" t="str">
        <f>IFERROR(VLOOKUP(J887*1,ChangeLog!K:L,2,FALSE),"")</f>
        <v>Kruh</v>
      </c>
      <c r="L887" s="6" t="str">
        <f>IFERROR(VLOOKUP(K887,ChangeLog!L:N,3,FALSE),"")</f>
        <v>Kruh</v>
      </c>
      <c r="M887" s="6" t="s">
        <v>2012</v>
      </c>
      <c r="R887" s="6" t="s">
        <v>1931</v>
      </c>
      <c r="S887" s="6" t="s">
        <v>1938</v>
      </c>
      <c r="T887" s="6" t="s">
        <v>2759</v>
      </c>
      <c r="U887" s="6" t="s">
        <v>2691</v>
      </c>
      <c r="V887" s="6" t="s">
        <v>2802</v>
      </c>
      <c r="W887" s="6" t="s">
        <v>1938</v>
      </c>
    </row>
    <row r="888" spans="1:23" ht="60" customHeight="1" x14ac:dyDescent="0.3">
      <c r="A888" s="3" t="s">
        <v>1441</v>
      </c>
      <c r="B888" s="4">
        <v>8590507337409</v>
      </c>
      <c r="C888" s="10" t="s">
        <v>2630</v>
      </c>
      <c r="D888" s="6" t="s">
        <v>1531</v>
      </c>
      <c r="E888" s="6" t="s">
        <v>1754</v>
      </c>
      <c r="F888" s="3" t="s">
        <v>1805</v>
      </c>
      <c r="G888" s="6" t="s">
        <v>1598</v>
      </c>
      <c r="H888" s="6" t="str">
        <f t="shared" si="13"/>
        <v>Mandalas - Mandala 2019</v>
      </c>
      <c r="J888" s="15" t="s">
        <v>3027</v>
      </c>
      <c r="K888" s="6" t="str">
        <f>IFERROR(VLOOKUP(J888*1,ChangeLog!K:L,2,FALSE),"")</f>
        <v>Kruh</v>
      </c>
      <c r="L888" s="6" t="str">
        <f>IFERROR(VLOOKUP(K888,ChangeLog!L:N,3,FALSE),"")</f>
        <v>Kruh</v>
      </c>
      <c r="M888" s="6" t="s">
        <v>2012</v>
      </c>
      <c r="R888" s="6" t="s">
        <v>2111</v>
      </c>
      <c r="S888" s="6" t="s">
        <v>1938</v>
      </c>
      <c r="T888" s="6" t="s">
        <v>2759</v>
      </c>
      <c r="U888" s="6" t="s">
        <v>2691</v>
      </c>
      <c r="V888" s="6" t="s">
        <v>2802</v>
      </c>
      <c r="W888" s="6" t="s">
        <v>1938</v>
      </c>
    </row>
    <row r="889" spans="1:23" ht="60" customHeight="1" x14ac:dyDescent="0.3">
      <c r="A889" s="3" t="s">
        <v>1442</v>
      </c>
      <c r="B889" s="4">
        <v>8590507247036</v>
      </c>
      <c r="C889" s="10" t="s">
        <v>2631</v>
      </c>
      <c r="D889" s="6" t="s">
        <v>1532</v>
      </c>
      <c r="E889" s="6" t="s">
        <v>1754</v>
      </c>
      <c r="F889" s="3" t="s">
        <v>1805</v>
      </c>
      <c r="G889" s="6" t="s">
        <v>1598</v>
      </c>
      <c r="H889" s="6" t="str">
        <f t="shared" si="13"/>
        <v>Mandalas - Mandala 2019</v>
      </c>
      <c r="J889" s="15" t="s">
        <v>3027</v>
      </c>
      <c r="K889" s="6" t="str">
        <f>IFERROR(VLOOKUP(J889*1,ChangeLog!K:L,2,FALSE),"")</f>
        <v>Kruh</v>
      </c>
      <c r="L889" s="6" t="str">
        <f>IFERROR(VLOOKUP(K889,ChangeLog!L:N,3,FALSE),"")</f>
        <v>Kruh</v>
      </c>
      <c r="M889" s="6" t="s">
        <v>2012</v>
      </c>
      <c r="R889" s="6" t="s">
        <v>2113</v>
      </c>
      <c r="S889" s="6" t="s">
        <v>1983</v>
      </c>
      <c r="T889" s="6" t="s">
        <v>2777</v>
      </c>
      <c r="U889" s="6" t="s">
        <v>2734</v>
      </c>
      <c r="V889" s="6" t="s">
        <v>2844</v>
      </c>
      <c r="W889" s="6" t="s">
        <v>2885</v>
      </c>
    </row>
    <row r="890" spans="1:23" ht="60" customHeight="1" x14ac:dyDescent="0.3">
      <c r="A890" s="3" t="s">
        <v>1443</v>
      </c>
      <c r="B890" s="4">
        <v>8590507247043</v>
      </c>
      <c r="C890" s="10" t="s">
        <v>2631</v>
      </c>
      <c r="D890" s="6" t="s">
        <v>1533</v>
      </c>
      <c r="E890" s="6" t="s">
        <v>1754</v>
      </c>
      <c r="F890" s="3" t="s">
        <v>1805</v>
      </c>
      <c r="G890" s="6" t="s">
        <v>1598</v>
      </c>
      <c r="H890" s="6" t="str">
        <f t="shared" si="13"/>
        <v>Mandalas - Mandala 2019</v>
      </c>
      <c r="J890" s="15" t="s">
        <v>3027</v>
      </c>
      <c r="K890" s="6" t="str">
        <f>IFERROR(VLOOKUP(J890*1,ChangeLog!K:L,2,FALSE),"")</f>
        <v>Kruh</v>
      </c>
      <c r="L890" s="6" t="str">
        <f>IFERROR(VLOOKUP(K890,ChangeLog!L:N,3,FALSE),"")</f>
        <v>Kruh</v>
      </c>
      <c r="M890" s="6" t="s">
        <v>2012</v>
      </c>
      <c r="R890" s="6" t="s">
        <v>1931</v>
      </c>
      <c r="S890" s="6" t="s">
        <v>1983</v>
      </c>
      <c r="T890" s="6" t="s">
        <v>2777</v>
      </c>
      <c r="U890" s="6" t="s">
        <v>2734</v>
      </c>
      <c r="V890" s="6" t="s">
        <v>2844</v>
      </c>
      <c r="W890" s="6" t="s">
        <v>2885</v>
      </c>
    </row>
    <row r="891" spans="1:23" ht="60" customHeight="1" x14ac:dyDescent="0.3">
      <c r="A891" s="3" t="s">
        <v>1444</v>
      </c>
      <c r="B891" s="4">
        <v>8590507247050</v>
      </c>
      <c r="C891" s="10" t="s">
        <v>2631</v>
      </c>
      <c r="D891" s="6" t="s">
        <v>1534</v>
      </c>
      <c r="E891" s="6" t="s">
        <v>1754</v>
      </c>
      <c r="F891" s="3" t="s">
        <v>1805</v>
      </c>
      <c r="G891" s="6" t="s">
        <v>1598</v>
      </c>
      <c r="H891" s="6" t="str">
        <f t="shared" si="13"/>
        <v>Mandalas - Mandala 2019</v>
      </c>
      <c r="J891" s="15" t="s">
        <v>3027</v>
      </c>
      <c r="K891" s="6" t="str">
        <f>IFERROR(VLOOKUP(J891*1,ChangeLog!K:L,2,FALSE),"")</f>
        <v>Kruh</v>
      </c>
      <c r="L891" s="6" t="str">
        <f>IFERROR(VLOOKUP(K891,ChangeLog!L:N,3,FALSE),"")</f>
        <v>Kruh</v>
      </c>
      <c r="M891" s="6" t="s">
        <v>2012</v>
      </c>
      <c r="R891" s="6" t="s">
        <v>2111</v>
      </c>
      <c r="S891" s="6" t="s">
        <v>1983</v>
      </c>
      <c r="T891" s="6" t="s">
        <v>2777</v>
      </c>
      <c r="U891" s="6" t="s">
        <v>2734</v>
      </c>
      <c r="V891" s="6" t="s">
        <v>2844</v>
      </c>
      <c r="W891" s="6" t="s">
        <v>2885</v>
      </c>
    </row>
    <row r="892" spans="1:23" ht="60" customHeight="1" x14ac:dyDescent="0.3">
      <c r="A892" s="3" t="s">
        <v>1445</v>
      </c>
      <c r="B892" s="4">
        <v>8590507248583</v>
      </c>
      <c r="C892" s="10" t="s">
        <v>2632</v>
      </c>
      <c r="D892" s="6" t="s">
        <v>1535</v>
      </c>
      <c r="E892" s="6" t="s">
        <v>1754</v>
      </c>
      <c r="F892" s="3" t="s">
        <v>1805</v>
      </c>
      <c r="G892" s="6" t="s">
        <v>1598</v>
      </c>
      <c r="H892" s="6" t="str">
        <f t="shared" si="13"/>
        <v>Mandalas - Mandala 2019</v>
      </c>
      <c r="J892" s="15" t="s">
        <v>3027</v>
      </c>
      <c r="K892" s="6" t="str">
        <f>IFERROR(VLOOKUP(J892*1,ChangeLog!K:L,2,FALSE),"")</f>
        <v>Kruh</v>
      </c>
      <c r="L892" s="6" t="str">
        <f>IFERROR(VLOOKUP(K892,ChangeLog!L:N,3,FALSE),"")</f>
        <v>Kruh</v>
      </c>
      <c r="M892" s="6" t="s">
        <v>2012</v>
      </c>
      <c r="R892" s="6" t="s">
        <v>2113</v>
      </c>
      <c r="S892" s="6" t="s">
        <v>1938</v>
      </c>
      <c r="T892" s="6" t="s">
        <v>2759</v>
      </c>
      <c r="U892" s="6" t="s">
        <v>2691</v>
      </c>
      <c r="V892" s="6" t="s">
        <v>2802</v>
      </c>
      <c r="W892" s="6" t="s">
        <v>1938</v>
      </c>
    </row>
    <row r="893" spans="1:23" ht="60" customHeight="1" x14ac:dyDescent="0.3">
      <c r="A893" s="3" t="s">
        <v>1446</v>
      </c>
      <c r="B893" s="4">
        <v>8590507248590</v>
      </c>
      <c r="C893" s="10" t="s">
        <v>2632</v>
      </c>
      <c r="D893" s="6" t="s">
        <v>1536</v>
      </c>
      <c r="E893" s="6" t="s">
        <v>1754</v>
      </c>
      <c r="F893" s="3" t="s">
        <v>1805</v>
      </c>
      <c r="G893" s="6" t="s">
        <v>1598</v>
      </c>
      <c r="H893" s="6" t="str">
        <f t="shared" si="13"/>
        <v>Mandalas - Mandala 2019</v>
      </c>
      <c r="J893" s="15" t="s">
        <v>3027</v>
      </c>
      <c r="K893" s="6" t="str">
        <f>IFERROR(VLOOKUP(J893*1,ChangeLog!K:L,2,FALSE),"")</f>
        <v>Kruh</v>
      </c>
      <c r="L893" s="6" t="str">
        <f>IFERROR(VLOOKUP(K893,ChangeLog!L:N,3,FALSE),"")</f>
        <v>Kruh</v>
      </c>
      <c r="M893" s="6" t="s">
        <v>2012</v>
      </c>
      <c r="R893" s="6" t="s">
        <v>1931</v>
      </c>
      <c r="S893" s="6" t="s">
        <v>1938</v>
      </c>
      <c r="T893" s="6" t="s">
        <v>2759</v>
      </c>
      <c r="U893" s="6" t="s">
        <v>2691</v>
      </c>
      <c r="V893" s="6" t="s">
        <v>2802</v>
      </c>
      <c r="W893" s="6" t="s">
        <v>1938</v>
      </c>
    </row>
    <row r="894" spans="1:23" ht="60" customHeight="1" x14ac:dyDescent="0.3">
      <c r="A894" s="3" t="s">
        <v>1447</v>
      </c>
      <c r="B894" s="4">
        <v>8590507248606</v>
      </c>
      <c r="C894" s="10" t="s">
        <v>2632</v>
      </c>
      <c r="D894" s="6" t="s">
        <v>1537</v>
      </c>
      <c r="E894" s="6" t="s">
        <v>1754</v>
      </c>
      <c r="F894" s="3" t="s">
        <v>1805</v>
      </c>
      <c r="G894" s="6" t="s">
        <v>1598</v>
      </c>
      <c r="H894" s="6" t="str">
        <f t="shared" si="13"/>
        <v>Mandalas - Mandala 2019</v>
      </c>
      <c r="J894" s="15" t="s">
        <v>3027</v>
      </c>
      <c r="K894" s="6" t="str">
        <f>IFERROR(VLOOKUP(J894*1,ChangeLog!K:L,2,FALSE),"")</f>
        <v>Kruh</v>
      </c>
      <c r="L894" s="6" t="str">
        <f>IFERROR(VLOOKUP(K894,ChangeLog!L:N,3,FALSE),"")</f>
        <v>Kruh</v>
      </c>
      <c r="M894" s="6" t="s">
        <v>2012</v>
      </c>
      <c r="R894" s="6" t="s">
        <v>2111</v>
      </c>
      <c r="S894" s="6" t="s">
        <v>1938</v>
      </c>
      <c r="T894" s="6" t="s">
        <v>2759</v>
      </c>
      <c r="U894" s="6" t="s">
        <v>2691</v>
      </c>
      <c r="V894" s="6" t="s">
        <v>2802</v>
      </c>
      <c r="W894" s="6" t="s">
        <v>1938</v>
      </c>
    </row>
    <row r="895" spans="1:23" ht="60" customHeight="1" x14ac:dyDescent="0.3">
      <c r="A895" s="3" t="s">
        <v>1448</v>
      </c>
      <c r="B895" s="4">
        <v>8590507336921</v>
      </c>
      <c r="C895" s="10" t="s">
        <v>2633</v>
      </c>
      <c r="D895" s="6" t="s">
        <v>1538</v>
      </c>
      <c r="E895" s="6" t="s">
        <v>1754</v>
      </c>
      <c r="F895" s="3" t="s">
        <v>1805</v>
      </c>
      <c r="G895" s="6" t="s">
        <v>1598</v>
      </c>
      <c r="H895" s="6" t="str">
        <f t="shared" si="13"/>
        <v>Mandalas - Mandala 2019</v>
      </c>
      <c r="J895" s="15" t="s">
        <v>3027</v>
      </c>
      <c r="K895" s="6" t="str">
        <f>IFERROR(VLOOKUP(J895*1,ChangeLog!K:L,2,FALSE),"")</f>
        <v>Kruh</v>
      </c>
      <c r="L895" s="6" t="str">
        <f>IFERROR(VLOOKUP(K895,ChangeLog!L:N,3,FALSE),"")</f>
        <v>Kruh</v>
      </c>
      <c r="M895" s="6" t="s">
        <v>2012</v>
      </c>
      <c r="R895" s="6" t="s">
        <v>2113</v>
      </c>
      <c r="S895" s="6" t="s">
        <v>1938</v>
      </c>
      <c r="T895" s="6" t="s">
        <v>2759</v>
      </c>
      <c r="U895" s="6" t="s">
        <v>2691</v>
      </c>
      <c r="V895" s="6" t="s">
        <v>2802</v>
      </c>
      <c r="W895" s="6" t="s">
        <v>1938</v>
      </c>
    </row>
    <row r="896" spans="1:23" ht="60" customHeight="1" x14ac:dyDescent="0.3">
      <c r="A896" s="3" t="s">
        <v>1449</v>
      </c>
      <c r="B896" s="4">
        <v>8590507325475</v>
      </c>
      <c r="C896" s="10" t="s">
        <v>2633</v>
      </c>
      <c r="D896" s="6" t="s">
        <v>1539</v>
      </c>
      <c r="E896" s="6" t="s">
        <v>1754</v>
      </c>
      <c r="F896" s="3" t="s">
        <v>1805</v>
      </c>
      <c r="G896" s="6" t="s">
        <v>1598</v>
      </c>
      <c r="H896" s="6" t="str">
        <f t="shared" si="13"/>
        <v>Mandalas - Mandala 2019</v>
      </c>
      <c r="J896" s="15" t="s">
        <v>3027</v>
      </c>
      <c r="K896" s="6" t="str">
        <f>IFERROR(VLOOKUP(J896*1,ChangeLog!K:L,2,FALSE),"")</f>
        <v>Kruh</v>
      </c>
      <c r="L896" s="6" t="str">
        <f>IFERROR(VLOOKUP(K896,ChangeLog!L:N,3,FALSE),"")</f>
        <v>Kruh</v>
      </c>
      <c r="M896" s="6" t="s">
        <v>2012</v>
      </c>
      <c r="R896" s="6" t="s">
        <v>1931</v>
      </c>
      <c r="S896" s="6" t="s">
        <v>1938</v>
      </c>
      <c r="T896" s="6" t="s">
        <v>2759</v>
      </c>
      <c r="U896" s="6" t="s">
        <v>2691</v>
      </c>
      <c r="V896" s="6" t="s">
        <v>2802</v>
      </c>
      <c r="W896" s="6" t="s">
        <v>1938</v>
      </c>
    </row>
    <row r="897" spans="1:23" ht="60" customHeight="1" x14ac:dyDescent="0.3">
      <c r="A897" s="3" t="s">
        <v>1450</v>
      </c>
      <c r="B897" s="4">
        <v>8590507337416</v>
      </c>
      <c r="C897" s="10" t="s">
        <v>2633</v>
      </c>
      <c r="D897" s="6" t="s">
        <v>1540</v>
      </c>
      <c r="E897" s="6" t="s">
        <v>1754</v>
      </c>
      <c r="F897" s="3" t="s">
        <v>1805</v>
      </c>
      <c r="G897" s="6" t="s">
        <v>1598</v>
      </c>
      <c r="H897" s="6" t="str">
        <f t="shared" si="13"/>
        <v>Mandalas - Mandala 2019</v>
      </c>
      <c r="J897" s="15" t="s">
        <v>3027</v>
      </c>
      <c r="K897" s="6" t="str">
        <f>IFERROR(VLOOKUP(J897*1,ChangeLog!K:L,2,FALSE),"")</f>
        <v>Kruh</v>
      </c>
      <c r="L897" s="6" t="str">
        <f>IFERROR(VLOOKUP(K897,ChangeLog!L:N,3,FALSE),"")</f>
        <v>Kruh</v>
      </c>
      <c r="M897" s="6" t="s">
        <v>2012</v>
      </c>
      <c r="R897" s="6" t="s">
        <v>2111</v>
      </c>
      <c r="S897" s="6" t="s">
        <v>1938</v>
      </c>
      <c r="T897" s="6" t="s">
        <v>2759</v>
      </c>
      <c r="U897" s="6" t="s">
        <v>2691</v>
      </c>
      <c r="V897" s="6" t="s">
        <v>2802</v>
      </c>
      <c r="W897" s="6" t="s">
        <v>1938</v>
      </c>
    </row>
    <row r="898" spans="1:23" ht="60" customHeight="1" x14ac:dyDescent="0.3">
      <c r="A898" s="3" t="s">
        <v>1451</v>
      </c>
      <c r="B898" s="4">
        <v>8590507248385</v>
      </c>
      <c r="C898" s="10" t="s">
        <v>2634</v>
      </c>
      <c r="D898" s="6" t="s">
        <v>1541</v>
      </c>
      <c r="E898" s="6" t="s">
        <v>1754</v>
      </c>
      <c r="F898" s="3" t="s">
        <v>1805</v>
      </c>
      <c r="G898" s="6" t="s">
        <v>1598</v>
      </c>
      <c r="H898" s="6" t="str">
        <f t="shared" ref="H898:H961" si="14">F898&amp;" - "&amp;G898</f>
        <v>Mandalas - Mandala 2019</v>
      </c>
      <c r="J898" s="15" t="s">
        <v>3027</v>
      </c>
      <c r="K898" s="6" t="str">
        <f>IFERROR(VLOOKUP(J898*1,ChangeLog!K:L,2,FALSE),"")</f>
        <v>Kruh</v>
      </c>
      <c r="L898" s="6" t="str">
        <f>IFERROR(VLOOKUP(K898,ChangeLog!L:N,3,FALSE),"")</f>
        <v>Kruh</v>
      </c>
      <c r="M898" s="6" t="s">
        <v>2012</v>
      </c>
      <c r="R898" s="6" t="s">
        <v>2113</v>
      </c>
      <c r="S898" s="6" t="s">
        <v>1938</v>
      </c>
      <c r="T898" s="6" t="s">
        <v>2759</v>
      </c>
      <c r="U898" s="6" t="s">
        <v>2691</v>
      </c>
      <c r="V898" s="6" t="s">
        <v>2802</v>
      </c>
      <c r="W898" s="6" t="s">
        <v>1938</v>
      </c>
    </row>
    <row r="899" spans="1:23" ht="60" customHeight="1" x14ac:dyDescent="0.3">
      <c r="A899" s="3" t="s">
        <v>1452</v>
      </c>
      <c r="B899" s="4">
        <v>8590507248392</v>
      </c>
      <c r="C899" s="10" t="s">
        <v>2634</v>
      </c>
      <c r="D899" s="6" t="s">
        <v>1542</v>
      </c>
      <c r="E899" s="6" t="s">
        <v>1754</v>
      </c>
      <c r="F899" s="3" t="s">
        <v>1805</v>
      </c>
      <c r="G899" s="6" t="s">
        <v>1598</v>
      </c>
      <c r="H899" s="6" t="str">
        <f t="shared" si="14"/>
        <v>Mandalas - Mandala 2019</v>
      </c>
      <c r="J899" s="15" t="s">
        <v>3027</v>
      </c>
      <c r="K899" s="6" t="str">
        <f>IFERROR(VLOOKUP(J899*1,ChangeLog!K:L,2,FALSE),"")</f>
        <v>Kruh</v>
      </c>
      <c r="L899" s="6" t="str">
        <f>IFERROR(VLOOKUP(K899,ChangeLog!L:N,3,FALSE),"")</f>
        <v>Kruh</v>
      </c>
      <c r="M899" s="6" t="s">
        <v>2012</v>
      </c>
      <c r="R899" s="6" t="s">
        <v>1931</v>
      </c>
      <c r="S899" s="6" t="s">
        <v>1938</v>
      </c>
      <c r="T899" s="6" t="s">
        <v>2759</v>
      </c>
      <c r="U899" s="6" t="s">
        <v>2691</v>
      </c>
      <c r="V899" s="6" t="s">
        <v>2802</v>
      </c>
      <c r="W899" s="6" t="s">
        <v>1938</v>
      </c>
    </row>
    <row r="900" spans="1:23" ht="60" customHeight="1" x14ac:dyDescent="0.3">
      <c r="A900" s="3" t="s">
        <v>1453</v>
      </c>
      <c r="B900" s="4">
        <v>8590507248408</v>
      </c>
      <c r="C900" s="10" t="s">
        <v>2634</v>
      </c>
      <c r="D900" s="6" t="s">
        <v>1543</v>
      </c>
      <c r="E900" s="6" t="s">
        <v>1754</v>
      </c>
      <c r="F900" s="3" t="s">
        <v>1805</v>
      </c>
      <c r="G900" s="6" t="s">
        <v>1598</v>
      </c>
      <c r="H900" s="6" t="str">
        <f t="shared" si="14"/>
        <v>Mandalas - Mandala 2019</v>
      </c>
      <c r="J900" s="15" t="s">
        <v>3027</v>
      </c>
      <c r="K900" s="6" t="str">
        <f>IFERROR(VLOOKUP(J900*1,ChangeLog!K:L,2,FALSE),"")</f>
        <v>Kruh</v>
      </c>
      <c r="L900" s="6" t="str">
        <f>IFERROR(VLOOKUP(K900,ChangeLog!L:N,3,FALSE),"")</f>
        <v>Kruh</v>
      </c>
      <c r="M900" s="6" t="s">
        <v>2012</v>
      </c>
      <c r="R900" s="6" t="s">
        <v>2111</v>
      </c>
      <c r="S900" s="6" t="s">
        <v>1938</v>
      </c>
      <c r="T900" s="6" t="s">
        <v>2759</v>
      </c>
      <c r="U900" s="6" t="s">
        <v>2691</v>
      </c>
      <c r="V900" s="6" t="s">
        <v>2802</v>
      </c>
      <c r="W900" s="6" t="s">
        <v>1938</v>
      </c>
    </row>
    <row r="901" spans="1:23" ht="60" customHeight="1" x14ac:dyDescent="0.3">
      <c r="A901" s="3" t="s">
        <v>1454</v>
      </c>
      <c r="B901" s="4">
        <v>8590507248439</v>
      </c>
      <c r="C901" s="10" t="s">
        <v>2635</v>
      </c>
      <c r="D901" s="6" t="s">
        <v>1544</v>
      </c>
      <c r="E901" s="6" t="s">
        <v>1754</v>
      </c>
      <c r="F901" s="3" t="s">
        <v>1805</v>
      </c>
      <c r="G901" s="6" t="s">
        <v>1598</v>
      </c>
      <c r="H901" s="6" t="str">
        <f t="shared" si="14"/>
        <v>Mandalas - Mandala 2019</v>
      </c>
      <c r="J901" s="15" t="s">
        <v>3027</v>
      </c>
      <c r="K901" s="6" t="str">
        <f>IFERROR(VLOOKUP(J901*1,ChangeLog!K:L,2,FALSE),"")</f>
        <v>Kruh</v>
      </c>
      <c r="L901" s="6" t="str">
        <f>IFERROR(VLOOKUP(K901,ChangeLog!L:N,3,FALSE),"")</f>
        <v>Kruh</v>
      </c>
      <c r="M901" s="6" t="s">
        <v>2012</v>
      </c>
      <c r="R901" s="6" t="s">
        <v>2113</v>
      </c>
      <c r="S901" s="6" t="s">
        <v>1938</v>
      </c>
      <c r="T901" s="6" t="s">
        <v>2759</v>
      </c>
      <c r="U901" s="6" t="s">
        <v>2691</v>
      </c>
      <c r="V901" s="6" t="s">
        <v>2802</v>
      </c>
      <c r="W901" s="6" t="s">
        <v>1938</v>
      </c>
    </row>
    <row r="902" spans="1:23" ht="60" customHeight="1" x14ac:dyDescent="0.3">
      <c r="A902" s="3" t="s">
        <v>1455</v>
      </c>
      <c r="B902" s="4">
        <v>8590507248446</v>
      </c>
      <c r="C902" s="10" t="s">
        <v>2635</v>
      </c>
      <c r="D902" s="6" t="s">
        <v>1545</v>
      </c>
      <c r="E902" s="6" t="s">
        <v>1754</v>
      </c>
      <c r="F902" s="3" t="s">
        <v>1805</v>
      </c>
      <c r="G902" s="6" t="s">
        <v>1598</v>
      </c>
      <c r="H902" s="6" t="str">
        <f t="shared" si="14"/>
        <v>Mandalas - Mandala 2019</v>
      </c>
      <c r="J902" s="15" t="s">
        <v>3027</v>
      </c>
      <c r="K902" s="6" t="str">
        <f>IFERROR(VLOOKUP(J902*1,ChangeLog!K:L,2,FALSE),"")</f>
        <v>Kruh</v>
      </c>
      <c r="L902" s="6" t="str">
        <f>IFERROR(VLOOKUP(K902,ChangeLog!L:N,3,FALSE),"")</f>
        <v>Kruh</v>
      </c>
      <c r="M902" s="6" t="s">
        <v>2012</v>
      </c>
      <c r="R902" s="6" t="s">
        <v>1931</v>
      </c>
      <c r="S902" s="6" t="s">
        <v>1938</v>
      </c>
      <c r="T902" s="6" t="s">
        <v>2759</v>
      </c>
      <c r="U902" s="6" t="s">
        <v>2691</v>
      </c>
      <c r="V902" s="6" t="s">
        <v>2802</v>
      </c>
      <c r="W902" s="6" t="s">
        <v>1938</v>
      </c>
    </row>
    <row r="903" spans="1:23" ht="60" customHeight="1" x14ac:dyDescent="0.3">
      <c r="A903" s="3" t="s">
        <v>1456</v>
      </c>
      <c r="B903" s="4">
        <v>8590507248453</v>
      </c>
      <c r="C903" s="10" t="s">
        <v>2635</v>
      </c>
      <c r="D903" s="6" t="s">
        <v>1546</v>
      </c>
      <c r="E903" s="6" t="s">
        <v>1754</v>
      </c>
      <c r="F903" s="3" t="s">
        <v>1805</v>
      </c>
      <c r="G903" s="6" t="s">
        <v>1598</v>
      </c>
      <c r="H903" s="6" t="str">
        <f t="shared" si="14"/>
        <v>Mandalas - Mandala 2019</v>
      </c>
      <c r="J903" s="15" t="s">
        <v>3027</v>
      </c>
      <c r="K903" s="6" t="str">
        <f>IFERROR(VLOOKUP(J903*1,ChangeLog!K:L,2,FALSE),"")</f>
        <v>Kruh</v>
      </c>
      <c r="L903" s="6" t="str">
        <f>IFERROR(VLOOKUP(K903,ChangeLog!L:N,3,FALSE),"")</f>
        <v>Kruh</v>
      </c>
      <c r="M903" s="6" t="s">
        <v>2012</v>
      </c>
      <c r="R903" s="6" t="s">
        <v>2111</v>
      </c>
      <c r="S903" s="6" t="s">
        <v>1938</v>
      </c>
      <c r="T903" s="6" t="s">
        <v>2759</v>
      </c>
      <c r="U903" s="6" t="s">
        <v>2691</v>
      </c>
      <c r="V903" s="6" t="s">
        <v>2802</v>
      </c>
      <c r="W903" s="6" t="s">
        <v>1938</v>
      </c>
    </row>
    <row r="904" spans="1:23" ht="60" customHeight="1" x14ac:dyDescent="0.3">
      <c r="A904" s="3" t="s">
        <v>1457</v>
      </c>
      <c r="B904" s="4">
        <v>8590507248088</v>
      </c>
      <c r="C904" s="10" t="s">
        <v>2636</v>
      </c>
      <c r="D904" s="6" t="s">
        <v>1547</v>
      </c>
      <c r="E904" s="6" t="s">
        <v>1754</v>
      </c>
      <c r="F904" s="3" t="s">
        <v>1805</v>
      </c>
      <c r="G904" s="6" t="s">
        <v>1598</v>
      </c>
      <c r="H904" s="6" t="str">
        <f t="shared" si="14"/>
        <v>Mandalas - Mandala 2019</v>
      </c>
      <c r="J904" s="15" t="s">
        <v>3027</v>
      </c>
      <c r="K904" s="6" t="str">
        <f>IFERROR(VLOOKUP(J904*1,ChangeLog!K:L,2,FALSE),"")</f>
        <v>Kruh</v>
      </c>
      <c r="L904" s="6" t="str">
        <f>IFERROR(VLOOKUP(K904,ChangeLog!L:N,3,FALSE),"")</f>
        <v>Kruh</v>
      </c>
      <c r="M904" s="6" t="s">
        <v>2012</v>
      </c>
      <c r="R904" s="6" t="s">
        <v>2113</v>
      </c>
      <c r="S904" s="6" t="s">
        <v>1982</v>
      </c>
      <c r="T904" s="6" t="s">
        <v>2776</v>
      </c>
      <c r="U904" s="6" t="s">
        <v>2733</v>
      </c>
      <c r="V904" s="6" t="s">
        <v>2843</v>
      </c>
      <c r="W904" s="6" t="s">
        <v>1982</v>
      </c>
    </row>
    <row r="905" spans="1:23" ht="60" customHeight="1" x14ac:dyDescent="0.3">
      <c r="A905" s="3" t="s">
        <v>1458</v>
      </c>
      <c r="B905" s="4">
        <v>8590507248095</v>
      </c>
      <c r="C905" s="10" t="s">
        <v>2636</v>
      </c>
      <c r="D905" s="6" t="s">
        <v>1548</v>
      </c>
      <c r="E905" s="6" t="s">
        <v>1754</v>
      </c>
      <c r="F905" s="3" t="s">
        <v>1805</v>
      </c>
      <c r="G905" s="6" t="s">
        <v>1598</v>
      </c>
      <c r="H905" s="6" t="str">
        <f t="shared" si="14"/>
        <v>Mandalas - Mandala 2019</v>
      </c>
      <c r="J905" s="15" t="s">
        <v>3027</v>
      </c>
      <c r="K905" s="6" t="str">
        <f>IFERROR(VLOOKUP(J905*1,ChangeLog!K:L,2,FALSE),"")</f>
        <v>Kruh</v>
      </c>
      <c r="L905" s="6" t="str">
        <f>IFERROR(VLOOKUP(K905,ChangeLog!L:N,3,FALSE),"")</f>
        <v>Kruh</v>
      </c>
      <c r="M905" s="6" t="s">
        <v>2012</v>
      </c>
      <c r="R905" s="6" t="s">
        <v>1931</v>
      </c>
      <c r="S905" s="6" t="s">
        <v>1982</v>
      </c>
      <c r="T905" s="6" t="s">
        <v>2776</v>
      </c>
      <c r="U905" s="6" t="s">
        <v>2733</v>
      </c>
      <c r="V905" s="6" t="s">
        <v>2843</v>
      </c>
      <c r="W905" s="6" t="s">
        <v>1982</v>
      </c>
    </row>
    <row r="906" spans="1:23" ht="60" customHeight="1" x14ac:dyDescent="0.3">
      <c r="A906" s="3" t="s">
        <v>1459</v>
      </c>
      <c r="B906" s="4">
        <v>8590507248101</v>
      </c>
      <c r="C906" s="10" t="s">
        <v>2636</v>
      </c>
      <c r="D906" s="6" t="s">
        <v>1549</v>
      </c>
      <c r="E906" s="6" t="s">
        <v>1754</v>
      </c>
      <c r="F906" s="3" t="s">
        <v>1805</v>
      </c>
      <c r="G906" s="6" t="s">
        <v>1598</v>
      </c>
      <c r="H906" s="6" t="str">
        <f t="shared" si="14"/>
        <v>Mandalas - Mandala 2019</v>
      </c>
      <c r="J906" s="15" t="s">
        <v>3027</v>
      </c>
      <c r="K906" s="6" t="str">
        <f>IFERROR(VLOOKUP(J906*1,ChangeLog!K:L,2,FALSE),"")</f>
        <v>Kruh</v>
      </c>
      <c r="L906" s="6" t="str">
        <f>IFERROR(VLOOKUP(K906,ChangeLog!L:N,3,FALSE),"")</f>
        <v>Kruh</v>
      </c>
      <c r="M906" s="6" t="s">
        <v>2012</v>
      </c>
      <c r="R906" s="6" t="s">
        <v>2111</v>
      </c>
      <c r="S906" s="6" t="s">
        <v>1982</v>
      </c>
      <c r="T906" s="6" t="s">
        <v>2776</v>
      </c>
      <c r="U906" s="6" t="s">
        <v>2733</v>
      </c>
      <c r="V906" s="6" t="s">
        <v>2843</v>
      </c>
      <c r="W906" s="6" t="s">
        <v>1982</v>
      </c>
    </row>
    <row r="907" spans="1:23" ht="60" customHeight="1" x14ac:dyDescent="0.3">
      <c r="A907" s="3" t="s">
        <v>1460</v>
      </c>
      <c r="B907" s="4">
        <v>8590507336945</v>
      </c>
      <c r="C907" s="10" t="s">
        <v>2637</v>
      </c>
      <c r="D907" s="6" t="s">
        <v>1550</v>
      </c>
      <c r="E907" s="6" t="s">
        <v>1754</v>
      </c>
      <c r="F907" s="3" t="s">
        <v>1805</v>
      </c>
      <c r="G907" s="6" t="s">
        <v>1598</v>
      </c>
      <c r="H907" s="6" t="str">
        <f t="shared" si="14"/>
        <v>Mandalas - Mandala 2019</v>
      </c>
      <c r="J907" s="15" t="s">
        <v>3027</v>
      </c>
      <c r="K907" s="6" t="str">
        <f>IFERROR(VLOOKUP(J907*1,ChangeLog!K:L,2,FALSE),"")</f>
        <v>Kruh</v>
      </c>
      <c r="L907" s="6" t="str">
        <f>IFERROR(VLOOKUP(K907,ChangeLog!L:N,3,FALSE),"")</f>
        <v>Kruh</v>
      </c>
      <c r="M907" s="6" t="s">
        <v>2012</v>
      </c>
      <c r="R907" s="6" t="s">
        <v>2113</v>
      </c>
      <c r="S907" s="6" t="s">
        <v>1943</v>
      </c>
      <c r="T907" s="6" t="s">
        <v>2700</v>
      </c>
      <c r="U907" s="6" t="s">
        <v>2695</v>
      </c>
      <c r="V907" s="6" t="s">
        <v>2807</v>
      </c>
      <c r="W907" s="6" t="s">
        <v>1943</v>
      </c>
    </row>
    <row r="908" spans="1:23" ht="60" customHeight="1" x14ac:dyDescent="0.3">
      <c r="A908" s="3" t="s">
        <v>1461</v>
      </c>
      <c r="B908" s="4">
        <v>8590507325123</v>
      </c>
      <c r="C908" s="10" t="s">
        <v>2637</v>
      </c>
      <c r="D908" s="6" t="s">
        <v>1551</v>
      </c>
      <c r="E908" s="6" t="s">
        <v>1754</v>
      </c>
      <c r="F908" s="3" t="s">
        <v>1805</v>
      </c>
      <c r="G908" s="6" t="s">
        <v>1598</v>
      </c>
      <c r="H908" s="6" t="str">
        <f t="shared" si="14"/>
        <v>Mandalas - Mandala 2019</v>
      </c>
      <c r="J908" s="15" t="s">
        <v>3027</v>
      </c>
      <c r="K908" s="6" t="str">
        <f>IFERROR(VLOOKUP(J908*1,ChangeLog!K:L,2,FALSE),"")</f>
        <v>Kruh</v>
      </c>
      <c r="L908" s="6" t="str">
        <f>IFERROR(VLOOKUP(K908,ChangeLog!L:N,3,FALSE),"")</f>
        <v>Kruh</v>
      </c>
      <c r="M908" s="6" t="s">
        <v>2012</v>
      </c>
      <c r="R908" s="6" t="s">
        <v>1931</v>
      </c>
      <c r="S908" s="6" t="s">
        <v>1943</v>
      </c>
      <c r="T908" s="6" t="s">
        <v>2700</v>
      </c>
      <c r="U908" s="6" t="s">
        <v>2695</v>
      </c>
      <c r="V908" s="6" t="s">
        <v>2807</v>
      </c>
      <c r="W908" s="6" t="s">
        <v>1943</v>
      </c>
    </row>
    <row r="909" spans="1:23" ht="60" customHeight="1" x14ac:dyDescent="0.3">
      <c r="A909" s="3" t="s">
        <v>1462</v>
      </c>
      <c r="B909" s="4">
        <v>8590507337423</v>
      </c>
      <c r="C909" s="10" t="s">
        <v>2637</v>
      </c>
      <c r="D909" s="6" t="s">
        <v>1552</v>
      </c>
      <c r="E909" s="6" t="s">
        <v>1754</v>
      </c>
      <c r="F909" s="3" t="s">
        <v>1805</v>
      </c>
      <c r="G909" s="6" t="s">
        <v>1598</v>
      </c>
      <c r="H909" s="6" t="str">
        <f t="shared" si="14"/>
        <v>Mandalas - Mandala 2019</v>
      </c>
      <c r="J909" s="15" t="s">
        <v>3027</v>
      </c>
      <c r="K909" s="6" t="str">
        <f>IFERROR(VLOOKUP(J909*1,ChangeLog!K:L,2,FALSE),"")</f>
        <v>Kruh</v>
      </c>
      <c r="L909" s="6" t="str">
        <f>IFERROR(VLOOKUP(K909,ChangeLog!L:N,3,FALSE),"")</f>
        <v>Kruh</v>
      </c>
      <c r="M909" s="6" t="s">
        <v>2012</v>
      </c>
      <c r="R909" s="6" t="s">
        <v>2111</v>
      </c>
      <c r="S909" s="6" t="s">
        <v>1943</v>
      </c>
      <c r="T909" s="6" t="s">
        <v>2700</v>
      </c>
      <c r="U909" s="6" t="s">
        <v>2695</v>
      </c>
      <c r="V909" s="6" t="s">
        <v>2807</v>
      </c>
      <c r="W909" s="6" t="s">
        <v>1943</v>
      </c>
    </row>
    <row r="910" spans="1:23" ht="60" customHeight="1" x14ac:dyDescent="0.3">
      <c r="A910" s="3" t="s">
        <v>1463</v>
      </c>
      <c r="B910" s="4">
        <v>8590507336969</v>
      </c>
      <c r="C910" s="10" t="s">
        <v>2637</v>
      </c>
      <c r="D910" s="6" t="s">
        <v>1553</v>
      </c>
      <c r="E910" s="6" t="s">
        <v>1754</v>
      </c>
      <c r="F910" s="3" t="s">
        <v>1805</v>
      </c>
      <c r="G910" s="6" t="s">
        <v>1598</v>
      </c>
      <c r="H910" s="6" t="str">
        <f t="shared" si="14"/>
        <v>Mandalas - Mandala 2019</v>
      </c>
      <c r="J910" s="15" t="s">
        <v>3027</v>
      </c>
      <c r="K910" s="6" t="str">
        <f>IFERROR(VLOOKUP(J910*1,ChangeLog!K:L,2,FALSE),"")</f>
        <v>Kruh</v>
      </c>
      <c r="L910" s="6" t="str">
        <f>IFERROR(VLOOKUP(K910,ChangeLog!L:N,3,FALSE),"")</f>
        <v>Kruh</v>
      </c>
      <c r="M910" s="6" t="s">
        <v>2012</v>
      </c>
      <c r="R910" s="6" t="s">
        <v>2113</v>
      </c>
      <c r="S910" s="6" t="s">
        <v>1947</v>
      </c>
      <c r="T910" s="6" t="s">
        <v>2766</v>
      </c>
      <c r="U910" s="6" t="s">
        <v>2701</v>
      </c>
      <c r="V910" s="6" t="s">
        <v>2812</v>
      </c>
      <c r="W910" s="6" t="s">
        <v>1947</v>
      </c>
    </row>
    <row r="911" spans="1:23" ht="60" customHeight="1" x14ac:dyDescent="0.3">
      <c r="A911" s="3" t="s">
        <v>1464</v>
      </c>
      <c r="B911" s="4">
        <v>8590507325130</v>
      </c>
      <c r="C911" s="10" t="s">
        <v>2637</v>
      </c>
      <c r="D911" s="6" t="s">
        <v>1554</v>
      </c>
      <c r="E911" s="6" t="s">
        <v>1754</v>
      </c>
      <c r="F911" s="3" t="s">
        <v>1805</v>
      </c>
      <c r="G911" s="6" t="s">
        <v>1598</v>
      </c>
      <c r="H911" s="6" t="str">
        <f t="shared" si="14"/>
        <v>Mandalas - Mandala 2019</v>
      </c>
      <c r="J911" s="15" t="s">
        <v>3027</v>
      </c>
      <c r="K911" s="6" t="str">
        <f>IFERROR(VLOOKUP(J911*1,ChangeLog!K:L,2,FALSE),"")</f>
        <v>Kruh</v>
      </c>
      <c r="L911" s="6" t="str">
        <f>IFERROR(VLOOKUP(K911,ChangeLog!L:N,3,FALSE),"")</f>
        <v>Kruh</v>
      </c>
      <c r="M911" s="6" t="s">
        <v>2012</v>
      </c>
      <c r="R911" s="6" t="s">
        <v>1931</v>
      </c>
      <c r="S911" s="6" t="s">
        <v>1947</v>
      </c>
      <c r="T911" s="6" t="s">
        <v>2766</v>
      </c>
      <c r="U911" s="6" t="s">
        <v>2701</v>
      </c>
      <c r="V911" s="6" t="s">
        <v>2812</v>
      </c>
      <c r="W911" s="6" t="s">
        <v>1947</v>
      </c>
    </row>
    <row r="912" spans="1:23" ht="60" customHeight="1" x14ac:dyDescent="0.3">
      <c r="A912" s="3" t="s">
        <v>1465</v>
      </c>
      <c r="B912" s="4">
        <v>8590507337430</v>
      </c>
      <c r="C912" s="10" t="s">
        <v>2637</v>
      </c>
      <c r="D912" s="6" t="s">
        <v>1555</v>
      </c>
      <c r="E912" s="6" t="s">
        <v>1754</v>
      </c>
      <c r="F912" s="3" t="s">
        <v>1805</v>
      </c>
      <c r="G912" s="6" t="s">
        <v>1598</v>
      </c>
      <c r="H912" s="6" t="str">
        <f t="shared" si="14"/>
        <v>Mandalas - Mandala 2019</v>
      </c>
      <c r="J912" s="15" t="s">
        <v>3027</v>
      </c>
      <c r="K912" s="6" t="str">
        <f>IFERROR(VLOOKUP(J912*1,ChangeLog!K:L,2,FALSE),"")</f>
        <v>Kruh</v>
      </c>
      <c r="L912" s="6" t="str">
        <f>IFERROR(VLOOKUP(K912,ChangeLog!L:N,3,FALSE),"")</f>
        <v>Kruh</v>
      </c>
      <c r="M912" s="6" t="s">
        <v>2012</v>
      </c>
      <c r="R912" s="6" t="s">
        <v>2111</v>
      </c>
      <c r="S912" s="6" t="s">
        <v>1947</v>
      </c>
      <c r="T912" s="6" t="s">
        <v>2766</v>
      </c>
      <c r="U912" s="6" t="s">
        <v>2701</v>
      </c>
      <c r="V912" s="6" t="s">
        <v>2812</v>
      </c>
      <c r="W912" s="6" t="s">
        <v>1947</v>
      </c>
    </row>
    <row r="913" spans="1:23" ht="60" customHeight="1" x14ac:dyDescent="0.3">
      <c r="A913" s="3" t="s">
        <v>1466</v>
      </c>
      <c r="B913" s="4">
        <v>8590507337003</v>
      </c>
      <c r="C913" s="10" t="s">
        <v>2638</v>
      </c>
      <c r="D913" s="6" t="s">
        <v>1556</v>
      </c>
      <c r="E913" s="6" t="s">
        <v>1754</v>
      </c>
      <c r="F913" s="3" t="s">
        <v>1805</v>
      </c>
      <c r="G913" s="6" t="s">
        <v>1598</v>
      </c>
      <c r="H913" s="6" t="str">
        <f t="shared" si="14"/>
        <v>Mandalas - Mandala 2019</v>
      </c>
      <c r="J913" s="15" t="s">
        <v>3027</v>
      </c>
      <c r="K913" s="6" t="str">
        <f>IFERROR(VLOOKUP(J913*1,ChangeLog!K:L,2,FALSE),"")</f>
        <v>Kruh</v>
      </c>
      <c r="L913" s="6" t="str">
        <f>IFERROR(VLOOKUP(K913,ChangeLog!L:N,3,FALSE),"")</f>
        <v>Kruh</v>
      </c>
      <c r="M913" s="6" t="s">
        <v>2012</v>
      </c>
      <c r="R913" s="6" t="s">
        <v>2113</v>
      </c>
      <c r="S913" s="6" t="s">
        <v>1984</v>
      </c>
      <c r="T913" s="6" t="s">
        <v>2936</v>
      </c>
      <c r="U913" s="6" t="s">
        <v>2735</v>
      </c>
      <c r="V913" s="6" t="s">
        <v>2845</v>
      </c>
      <c r="W913" s="6" t="s">
        <v>1984</v>
      </c>
    </row>
    <row r="914" spans="1:23" ht="60" customHeight="1" x14ac:dyDescent="0.3">
      <c r="A914" s="3" t="s">
        <v>1467</v>
      </c>
      <c r="B914" s="4">
        <v>8590507325352</v>
      </c>
      <c r="C914" s="10" t="s">
        <v>2638</v>
      </c>
      <c r="D914" s="6" t="s">
        <v>1557</v>
      </c>
      <c r="E914" s="6" t="s">
        <v>1754</v>
      </c>
      <c r="F914" s="3" t="s">
        <v>1805</v>
      </c>
      <c r="G914" s="6" t="s">
        <v>1598</v>
      </c>
      <c r="H914" s="6" t="str">
        <f t="shared" si="14"/>
        <v>Mandalas - Mandala 2019</v>
      </c>
      <c r="J914" s="15" t="s">
        <v>3027</v>
      </c>
      <c r="K914" s="6" t="str">
        <f>IFERROR(VLOOKUP(J914*1,ChangeLog!K:L,2,FALSE),"")</f>
        <v>Kruh</v>
      </c>
      <c r="L914" s="6" t="str">
        <f>IFERROR(VLOOKUP(K914,ChangeLog!L:N,3,FALSE),"")</f>
        <v>Kruh</v>
      </c>
      <c r="M914" s="6" t="s">
        <v>2012</v>
      </c>
      <c r="R914" s="6" t="s">
        <v>1931</v>
      </c>
      <c r="S914" s="6" t="s">
        <v>1984</v>
      </c>
      <c r="T914" s="6" t="s">
        <v>2936</v>
      </c>
      <c r="U914" s="6" t="s">
        <v>2735</v>
      </c>
      <c r="V914" s="6" t="s">
        <v>2845</v>
      </c>
      <c r="W914" s="6" t="s">
        <v>1984</v>
      </c>
    </row>
    <row r="915" spans="1:23" ht="60" customHeight="1" x14ac:dyDescent="0.3">
      <c r="A915" s="3" t="s">
        <v>1468</v>
      </c>
      <c r="B915" s="4">
        <v>8590507337454</v>
      </c>
      <c r="C915" s="10" t="s">
        <v>2638</v>
      </c>
      <c r="D915" s="6" t="s">
        <v>1558</v>
      </c>
      <c r="E915" s="6" t="s">
        <v>1754</v>
      </c>
      <c r="F915" s="3" t="s">
        <v>1805</v>
      </c>
      <c r="G915" s="6" t="s">
        <v>1598</v>
      </c>
      <c r="H915" s="6" t="str">
        <f t="shared" si="14"/>
        <v>Mandalas - Mandala 2019</v>
      </c>
      <c r="J915" s="15" t="s">
        <v>3027</v>
      </c>
      <c r="K915" s="6" t="str">
        <f>IFERROR(VLOOKUP(J915*1,ChangeLog!K:L,2,FALSE),"")</f>
        <v>Kruh</v>
      </c>
      <c r="L915" s="6" t="str">
        <f>IFERROR(VLOOKUP(K915,ChangeLog!L:N,3,FALSE),"")</f>
        <v>Kruh</v>
      </c>
      <c r="M915" s="6" t="s">
        <v>2012</v>
      </c>
      <c r="R915" s="6" t="s">
        <v>2111</v>
      </c>
      <c r="S915" s="6" t="s">
        <v>1984</v>
      </c>
      <c r="T915" s="6" t="s">
        <v>2936</v>
      </c>
      <c r="U915" s="6" t="s">
        <v>2735</v>
      </c>
      <c r="V915" s="6" t="s">
        <v>2845</v>
      </c>
      <c r="W915" s="6" t="s">
        <v>1984</v>
      </c>
    </row>
    <row r="916" spans="1:23" ht="60" customHeight="1" x14ac:dyDescent="0.3">
      <c r="A916" s="3" t="s">
        <v>1469</v>
      </c>
      <c r="B916" s="4">
        <v>8590507247432</v>
      </c>
      <c r="C916" s="10" t="s">
        <v>2639</v>
      </c>
      <c r="D916" s="6" t="s">
        <v>1559</v>
      </c>
      <c r="E916" s="6" t="s">
        <v>1754</v>
      </c>
      <c r="F916" s="3" t="s">
        <v>1805</v>
      </c>
      <c r="G916" s="6" t="s">
        <v>1598</v>
      </c>
      <c r="H916" s="6" t="str">
        <f t="shared" si="14"/>
        <v>Mandalas - Mandala 2019</v>
      </c>
      <c r="J916" s="15" t="s">
        <v>3027</v>
      </c>
      <c r="K916" s="6" t="str">
        <f>IFERROR(VLOOKUP(J916*1,ChangeLog!K:L,2,FALSE),"")</f>
        <v>Kruh</v>
      </c>
      <c r="L916" s="6" t="str">
        <f>IFERROR(VLOOKUP(K916,ChangeLog!L:N,3,FALSE),"")</f>
        <v>Kruh</v>
      </c>
      <c r="M916" s="6" t="s">
        <v>2012</v>
      </c>
      <c r="R916" s="6" t="s">
        <v>2113</v>
      </c>
      <c r="S916" s="6" t="s">
        <v>1955</v>
      </c>
      <c r="T916" s="6" t="s">
        <v>2709</v>
      </c>
      <c r="U916" s="6" t="s">
        <v>2709</v>
      </c>
      <c r="V916" s="6" t="s">
        <v>2821</v>
      </c>
      <c r="W916" s="6" t="s">
        <v>1955</v>
      </c>
    </row>
    <row r="917" spans="1:23" ht="60" customHeight="1" x14ac:dyDescent="0.3">
      <c r="A917" s="3" t="s">
        <v>1470</v>
      </c>
      <c r="B917" s="4">
        <v>8590507247449</v>
      </c>
      <c r="C917" s="10" t="s">
        <v>2639</v>
      </c>
      <c r="D917" s="6" t="s">
        <v>1560</v>
      </c>
      <c r="E917" s="6" t="s">
        <v>1754</v>
      </c>
      <c r="F917" s="3" t="s">
        <v>1805</v>
      </c>
      <c r="G917" s="6" t="s">
        <v>1598</v>
      </c>
      <c r="H917" s="6" t="str">
        <f t="shared" si="14"/>
        <v>Mandalas - Mandala 2019</v>
      </c>
      <c r="J917" s="15" t="s">
        <v>3027</v>
      </c>
      <c r="K917" s="6" t="str">
        <f>IFERROR(VLOOKUP(J917*1,ChangeLog!K:L,2,FALSE),"")</f>
        <v>Kruh</v>
      </c>
      <c r="L917" s="6" t="str">
        <f>IFERROR(VLOOKUP(K917,ChangeLog!L:N,3,FALSE),"")</f>
        <v>Kruh</v>
      </c>
      <c r="M917" s="6" t="s">
        <v>2012</v>
      </c>
      <c r="R917" s="6" t="s">
        <v>1931</v>
      </c>
      <c r="S917" s="6" t="s">
        <v>1955</v>
      </c>
      <c r="T917" s="6" t="s">
        <v>2709</v>
      </c>
      <c r="U917" s="6" t="s">
        <v>2709</v>
      </c>
      <c r="V917" s="6" t="s">
        <v>2821</v>
      </c>
      <c r="W917" s="6" t="s">
        <v>1955</v>
      </c>
    </row>
    <row r="918" spans="1:23" ht="60" customHeight="1" x14ac:dyDescent="0.3">
      <c r="A918" s="3" t="s">
        <v>1471</v>
      </c>
      <c r="B918" s="4">
        <v>8590507247456</v>
      </c>
      <c r="C918" s="10" t="s">
        <v>2639</v>
      </c>
      <c r="D918" s="6" t="s">
        <v>1561</v>
      </c>
      <c r="E918" s="6" t="s">
        <v>1754</v>
      </c>
      <c r="F918" s="3" t="s">
        <v>1805</v>
      </c>
      <c r="G918" s="6" t="s">
        <v>1598</v>
      </c>
      <c r="H918" s="6" t="str">
        <f t="shared" si="14"/>
        <v>Mandalas - Mandala 2019</v>
      </c>
      <c r="J918" s="15" t="s">
        <v>3027</v>
      </c>
      <c r="K918" s="6" t="str">
        <f>IFERROR(VLOOKUP(J918*1,ChangeLog!K:L,2,FALSE),"")</f>
        <v>Kruh</v>
      </c>
      <c r="L918" s="6" t="str">
        <f>IFERROR(VLOOKUP(K918,ChangeLog!L:N,3,FALSE),"")</f>
        <v>Kruh</v>
      </c>
      <c r="M918" s="6" t="s">
        <v>2012</v>
      </c>
      <c r="R918" s="6" t="s">
        <v>2111</v>
      </c>
      <c r="S918" s="6" t="s">
        <v>1955</v>
      </c>
      <c r="T918" s="6" t="s">
        <v>2709</v>
      </c>
      <c r="U918" s="6" t="s">
        <v>2709</v>
      </c>
      <c r="V918" s="6" t="s">
        <v>2821</v>
      </c>
      <c r="W918" s="6" t="s">
        <v>1955</v>
      </c>
    </row>
    <row r="919" spans="1:23" ht="60" customHeight="1" x14ac:dyDescent="0.3">
      <c r="A919" s="3" t="s">
        <v>1472</v>
      </c>
      <c r="B919" s="4">
        <v>8590507247586</v>
      </c>
      <c r="C919" s="10" t="s">
        <v>2640</v>
      </c>
      <c r="D919" s="6" t="s">
        <v>1562</v>
      </c>
      <c r="E919" s="6" t="s">
        <v>1754</v>
      </c>
      <c r="F919" s="3" t="s">
        <v>1805</v>
      </c>
      <c r="G919" s="6" t="s">
        <v>1598</v>
      </c>
      <c r="H919" s="6" t="str">
        <f t="shared" si="14"/>
        <v>Mandalas - Mandala 2019</v>
      </c>
      <c r="J919" s="15" t="s">
        <v>3027</v>
      </c>
      <c r="K919" s="6" t="str">
        <f>IFERROR(VLOOKUP(J919*1,ChangeLog!K:L,2,FALSE),"")</f>
        <v>Kruh</v>
      </c>
      <c r="L919" s="6" t="str">
        <f>IFERROR(VLOOKUP(K919,ChangeLog!L:N,3,FALSE),"")</f>
        <v>Kruh</v>
      </c>
      <c r="M919" s="6" t="s">
        <v>2012</v>
      </c>
      <c r="R919" s="6" t="s">
        <v>2113</v>
      </c>
      <c r="S919" s="6" t="s">
        <v>1985</v>
      </c>
      <c r="T919" s="6" t="s">
        <v>2736</v>
      </c>
      <c r="U919" s="6" t="s">
        <v>2736</v>
      </c>
      <c r="V919" s="6" t="s">
        <v>2736</v>
      </c>
      <c r="W919" s="6" t="s">
        <v>1985</v>
      </c>
    </row>
    <row r="920" spans="1:23" ht="60" customHeight="1" x14ac:dyDescent="0.3">
      <c r="A920" s="3" t="s">
        <v>1473</v>
      </c>
      <c r="B920" s="4">
        <v>8590507247593</v>
      </c>
      <c r="C920" s="10" t="s">
        <v>2640</v>
      </c>
      <c r="D920" s="6" t="s">
        <v>1563</v>
      </c>
      <c r="E920" s="6" t="s">
        <v>1754</v>
      </c>
      <c r="F920" s="3" t="s">
        <v>1805</v>
      </c>
      <c r="G920" s="6" t="s">
        <v>1598</v>
      </c>
      <c r="H920" s="6" t="str">
        <f t="shared" si="14"/>
        <v>Mandalas - Mandala 2019</v>
      </c>
      <c r="J920" s="15" t="s">
        <v>3027</v>
      </c>
      <c r="K920" s="6" t="str">
        <f>IFERROR(VLOOKUP(J920*1,ChangeLog!K:L,2,FALSE),"")</f>
        <v>Kruh</v>
      </c>
      <c r="L920" s="6" t="str">
        <f>IFERROR(VLOOKUP(K920,ChangeLog!L:N,3,FALSE),"")</f>
        <v>Kruh</v>
      </c>
      <c r="M920" s="6" t="s">
        <v>2012</v>
      </c>
      <c r="R920" s="6" t="s">
        <v>1931</v>
      </c>
      <c r="S920" s="6" t="s">
        <v>1985</v>
      </c>
      <c r="T920" s="6" t="s">
        <v>2736</v>
      </c>
      <c r="U920" s="6" t="s">
        <v>2736</v>
      </c>
      <c r="V920" s="6" t="s">
        <v>2736</v>
      </c>
      <c r="W920" s="6" t="s">
        <v>1985</v>
      </c>
    </row>
    <row r="921" spans="1:23" ht="60" customHeight="1" x14ac:dyDescent="0.3">
      <c r="A921" s="3" t="s">
        <v>1474</v>
      </c>
      <c r="B921" s="4">
        <v>8590507247609</v>
      </c>
      <c r="C921" s="10" t="s">
        <v>2640</v>
      </c>
      <c r="D921" s="6" t="s">
        <v>1564</v>
      </c>
      <c r="E921" s="6" t="s">
        <v>1754</v>
      </c>
      <c r="F921" s="3" t="s">
        <v>1805</v>
      </c>
      <c r="G921" s="6" t="s">
        <v>1598</v>
      </c>
      <c r="H921" s="6" t="str">
        <f t="shared" si="14"/>
        <v>Mandalas - Mandala 2019</v>
      </c>
      <c r="J921" s="15" t="s">
        <v>3027</v>
      </c>
      <c r="K921" s="6" t="str">
        <f>IFERROR(VLOOKUP(J921*1,ChangeLog!K:L,2,FALSE),"")</f>
        <v>Kruh</v>
      </c>
      <c r="L921" s="6" t="str">
        <f>IFERROR(VLOOKUP(K921,ChangeLog!L:N,3,FALSE),"")</f>
        <v>Kruh</v>
      </c>
      <c r="M921" s="6" t="s">
        <v>2012</v>
      </c>
      <c r="R921" s="6" t="s">
        <v>2111</v>
      </c>
      <c r="S921" s="6" t="s">
        <v>1985</v>
      </c>
      <c r="T921" s="6" t="s">
        <v>2736</v>
      </c>
      <c r="U921" s="6" t="s">
        <v>2736</v>
      </c>
      <c r="V921" s="6" t="s">
        <v>2736</v>
      </c>
      <c r="W921" s="6" t="s">
        <v>1985</v>
      </c>
    </row>
    <row r="922" spans="1:23" ht="60" customHeight="1" x14ac:dyDescent="0.3">
      <c r="A922" s="3" t="s">
        <v>1475</v>
      </c>
      <c r="B922" s="4">
        <v>8590507337041</v>
      </c>
      <c r="C922" s="10" t="s">
        <v>2641</v>
      </c>
      <c r="D922" s="6" t="s">
        <v>1565</v>
      </c>
      <c r="E922" s="6" t="s">
        <v>1754</v>
      </c>
      <c r="F922" s="3" t="s">
        <v>1805</v>
      </c>
      <c r="G922" s="6" t="s">
        <v>1598</v>
      </c>
      <c r="H922" s="6" t="str">
        <f t="shared" si="14"/>
        <v>Mandalas - Mandala 2019</v>
      </c>
      <c r="J922" s="15" t="s">
        <v>3027</v>
      </c>
      <c r="K922" s="6" t="str">
        <f>IFERROR(VLOOKUP(J922*1,ChangeLog!K:L,2,FALSE),"")</f>
        <v>Kruh</v>
      </c>
      <c r="L922" s="6" t="str">
        <f>IFERROR(VLOOKUP(K922,ChangeLog!L:N,3,FALSE),"")</f>
        <v>Kruh</v>
      </c>
      <c r="M922" s="6" t="s">
        <v>2012</v>
      </c>
      <c r="R922" s="6" t="s">
        <v>2113</v>
      </c>
      <c r="S922" s="6" t="s">
        <v>1946</v>
      </c>
      <c r="T922" s="6" t="s">
        <v>2765</v>
      </c>
      <c r="U922" s="6" t="s">
        <v>2699</v>
      </c>
      <c r="V922" s="6" t="s">
        <v>2811</v>
      </c>
      <c r="W922" s="6" t="s">
        <v>2864</v>
      </c>
    </row>
    <row r="923" spans="1:23" ht="60" customHeight="1" x14ac:dyDescent="0.3">
      <c r="A923" s="3" t="s">
        <v>1476</v>
      </c>
      <c r="B923" s="4">
        <v>8590507325215</v>
      </c>
      <c r="C923" s="10" t="s">
        <v>2641</v>
      </c>
      <c r="D923" s="6" t="s">
        <v>1566</v>
      </c>
      <c r="E923" s="6" t="s">
        <v>1754</v>
      </c>
      <c r="F923" s="3" t="s">
        <v>1805</v>
      </c>
      <c r="G923" s="6" t="s">
        <v>1598</v>
      </c>
      <c r="H923" s="6" t="str">
        <f t="shared" si="14"/>
        <v>Mandalas - Mandala 2019</v>
      </c>
      <c r="J923" s="15" t="s">
        <v>3027</v>
      </c>
      <c r="K923" s="6" t="str">
        <f>IFERROR(VLOOKUP(J923*1,ChangeLog!K:L,2,FALSE),"")</f>
        <v>Kruh</v>
      </c>
      <c r="L923" s="6" t="str">
        <f>IFERROR(VLOOKUP(K923,ChangeLog!L:N,3,FALSE),"")</f>
        <v>Kruh</v>
      </c>
      <c r="M923" s="6" t="s">
        <v>2012</v>
      </c>
      <c r="R923" s="6" t="s">
        <v>1931</v>
      </c>
      <c r="S923" s="6" t="s">
        <v>1946</v>
      </c>
      <c r="T923" s="6" t="s">
        <v>2765</v>
      </c>
      <c r="U923" s="6" t="s">
        <v>2699</v>
      </c>
      <c r="V923" s="6" t="s">
        <v>2811</v>
      </c>
      <c r="W923" s="6" t="s">
        <v>2864</v>
      </c>
    </row>
    <row r="924" spans="1:23" ht="60" customHeight="1" x14ac:dyDescent="0.3">
      <c r="A924" s="3" t="s">
        <v>1477</v>
      </c>
      <c r="B924" s="4">
        <v>8590507337478</v>
      </c>
      <c r="C924" s="10" t="s">
        <v>2641</v>
      </c>
      <c r="D924" s="6" t="s">
        <v>1567</v>
      </c>
      <c r="E924" s="6" t="s">
        <v>1754</v>
      </c>
      <c r="F924" s="3" t="s">
        <v>1805</v>
      </c>
      <c r="G924" s="6" t="s">
        <v>1598</v>
      </c>
      <c r="H924" s="6" t="str">
        <f t="shared" si="14"/>
        <v>Mandalas - Mandala 2019</v>
      </c>
      <c r="J924" s="15" t="s">
        <v>3027</v>
      </c>
      <c r="K924" s="6" t="str">
        <f>IFERROR(VLOOKUP(J924*1,ChangeLog!K:L,2,FALSE),"")</f>
        <v>Kruh</v>
      </c>
      <c r="L924" s="6" t="str">
        <f>IFERROR(VLOOKUP(K924,ChangeLog!L:N,3,FALSE),"")</f>
        <v>Kruh</v>
      </c>
      <c r="M924" s="6" t="s">
        <v>2012</v>
      </c>
      <c r="R924" s="6" t="s">
        <v>2111</v>
      </c>
      <c r="S924" s="6" t="s">
        <v>1946</v>
      </c>
      <c r="T924" s="6" t="s">
        <v>2765</v>
      </c>
      <c r="U924" s="6" t="s">
        <v>2699</v>
      </c>
      <c r="V924" s="6" t="s">
        <v>2811</v>
      </c>
      <c r="W924" s="6" t="s">
        <v>2864</v>
      </c>
    </row>
    <row r="925" spans="1:23" ht="60" customHeight="1" x14ac:dyDescent="0.3">
      <c r="A925" s="3" t="s">
        <v>1478</v>
      </c>
      <c r="B925" s="4">
        <v>8590507337065</v>
      </c>
      <c r="C925" s="10" t="s">
        <v>2641</v>
      </c>
      <c r="D925" s="6" t="s">
        <v>1568</v>
      </c>
      <c r="E925" s="6" t="s">
        <v>1754</v>
      </c>
      <c r="F925" s="3" t="s">
        <v>1805</v>
      </c>
      <c r="G925" s="6" t="s">
        <v>1598</v>
      </c>
      <c r="H925" s="6" t="str">
        <f t="shared" si="14"/>
        <v>Mandalas - Mandala 2019</v>
      </c>
      <c r="J925" s="15" t="s">
        <v>3027</v>
      </c>
      <c r="K925" s="6" t="str">
        <f>IFERROR(VLOOKUP(J925*1,ChangeLog!K:L,2,FALSE),"")</f>
        <v>Kruh</v>
      </c>
      <c r="L925" s="6" t="str">
        <f>IFERROR(VLOOKUP(K925,ChangeLog!L:N,3,FALSE),"")</f>
        <v>Kruh</v>
      </c>
      <c r="M925" s="6" t="s">
        <v>2012</v>
      </c>
      <c r="R925" s="6" t="s">
        <v>2113</v>
      </c>
      <c r="S925" s="6" t="s">
        <v>1982</v>
      </c>
      <c r="T925" s="6" t="s">
        <v>2776</v>
      </c>
      <c r="U925" s="6" t="s">
        <v>2733</v>
      </c>
      <c r="V925" s="6" t="s">
        <v>2843</v>
      </c>
      <c r="W925" s="6" t="s">
        <v>1982</v>
      </c>
    </row>
    <row r="926" spans="1:23" ht="60" customHeight="1" x14ac:dyDescent="0.3">
      <c r="A926" s="3" t="s">
        <v>1479</v>
      </c>
      <c r="B926" s="4">
        <v>8590507325239</v>
      </c>
      <c r="C926" s="10" t="s">
        <v>2641</v>
      </c>
      <c r="D926" s="6" t="s">
        <v>1569</v>
      </c>
      <c r="E926" s="6" t="s">
        <v>1754</v>
      </c>
      <c r="F926" s="3" t="s">
        <v>1805</v>
      </c>
      <c r="G926" s="6" t="s">
        <v>1598</v>
      </c>
      <c r="H926" s="6" t="str">
        <f t="shared" si="14"/>
        <v>Mandalas - Mandala 2019</v>
      </c>
      <c r="J926" s="15" t="s">
        <v>3027</v>
      </c>
      <c r="K926" s="6" t="str">
        <f>IFERROR(VLOOKUP(J926*1,ChangeLog!K:L,2,FALSE),"")</f>
        <v>Kruh</v>
      </c>
      <c r="L926" s="6" t="str">
        <f>IFERROR(VLOOKUP(K926,ChangeLog!L:N,3,FALSE),"")</f>
        <v>Kruh</v>
      </c>
      <c r="M926" s="6" t="s">
        <v>2012</v>
      </c>
      <c r="R926" s="6" t="s">
        <v>1931</v>
      </c>
      <c r="S926" s="6" t="s">
        <v>1982</v>
      </c>
      <c r="T926" s="6" t="s">
        <v>2776</v>
      </c>
      <c r="U926" s="6" t="s">
        <v>2733</v>
      </c>
      <c r="V926" s="6" t="s">
        <v>2843</v>
      </c>
      <c r="W926" s="6" t="s">
        <v>1982</v>
      </c>
    </row>
    <row r="927" spans="1:23" ht="60" customHeight="1" x14ac:dyDescent="0.3">
      <c r="A927" s="3" t="s">
        <v>1480</v>
      </c>
      <c r="B927" s="4">
        <v>8590507337485</v>
      </c>
      <c r="C927" s="10" t="s">
        <v>2641</v>
      </c>
      <c r="D927" s="6" t="s">
        <v>1570</v>
      </c>
      <c r="E927" s="6" t="s">
        <v>1754</v>
      </c>
      <c r="F927" s="3" t="s">
        <v>1805</v>
      </c>
      <c r="G927" s="6" t="s">
        <v>1598</v>
      </c>
      <c r="H927" s="6" t="str">
        <f t="shared" si="14"/>
        <v>Mandalas - Mandala 2019</v>
      </c>
      <c r="J927" s="15" t="s">
        <v>3027</v>
      </c>
      <c r="K927" s="6" t="str">
        <f>IFERROR(VLOOKUP(J927*1,ChangeLog!K:L,2,FALSE),"")</f>
        <v>Kruh</v>
      </c>
      <c r="L927" s="6" t="str">
        <f>IFERROR(VLOOKUP(K927,ChangeLog!L:N,3,FALSE),"")</f>
        <v>Kruh</v>
      </c>
      <c r="M927" s="6" t="s">
        <v>2012</v>
      </c>
      <c r="R927" s="6" t="s">
        <v>2111</v>
      </c>
      <c r="S927" s="6" t="s">
        <v>1982</v>
      </c>
      <c r="T927" s="6" t="s">
        <v>2776</v>
      </c>
      <c r="U927" s="6" t="s">
        <v>2733</v>
      </c>
      <c r="V927" s="6" t="s">
        <v>2843</v>
      </c>
      <c r="W927" s="6" t="s">
        <v>1982</v>
      </c>
    </row>
    <row r="928" spans="1:23" ht="60" customHeight="1" x14ac:dyDescent="0.3">
      <c r="A928" s="3" t="s">
        <v>1481</v>
      </c>
      <c r="B928" s="4">
        <v>8590507248637</v>
      </c>
      <c r="C928" s="10" t="s">
        <v>2642</v>
      </c>
      <c r="D928" s="6" t="s">
        <v>1571</v>
      </c>
      <c r="E928" s="6" t="s">
        <v>1754</v>
      </c>
      <c r="F928" s="3" t="s">
        <v>1805</v>
      </c>
      <c r="G928" s="6" t="s">
        <v>1598</v>
      </c>
      <c r="H928" s="6" t="str">
        <f t="shared" si="14"/>
        <v>Mandalas - Mandala 2019</v>
      </c>
      <c r="J928" s="15" t="s">
        <v>3027</v>
      </c>
      <c r="K928" s="6" t="str">
        <f>IFERROR(VLOOKUP(J928*1,ChangeLog!K:L,2,FALSE),"")</f>
        <v>Kruh</v>
      </c>
      <c r="L928" s="6" t="str">
        <f>IFERROR(VLOOKUP(K928,ChangeLog!L:N,3,FALSE),"")</f>
        <v>Kruh</v>
      </c>
      <c r="M928" s="6" t="s">
        <v>2012</v>
      </c>
      <c r="R928" s="6" t="s">
        <v>2113</v>
      </c>
      <c r="S928" s="6" t="s">
        <v>1986</v>
      </c>
      <c r="T928" s="6" t="s">
        <v>2778</v>
      </c>
      <c r="U928" s="6" t="s">
        <v>2737</v>
      </c>
      <c r="V928" s="6" t="s">
        <v>2846</v>
      </c>
      <c r="W928" s="6" t="s">
        <v>2886</v>
      </c>
    </row>
    <row r="929" spans="1:23" ht="60" customHeight="1" x14ac:dyDescent="0.3">
      <c r="A929" s="3" t="s">
        <v>1482</v>
      </c>
      <c r="B929" s="4">
        <v>8590507248644</v>
      </c>
      <c r="C929" s="10" t="s">
        <v>2642</v>
      </c>
      <c r="D929" s="6" t="s">
        <v>1572</v>
      </c>
      <c r="E929" s="6" t="s">
        <v>1754</v>
      </c>
      <c r="F929" s="3" t="s">
        <v>1805</v>
      </c>
      <c r="G929" s="6" t="s">
        <v>1598</v>
      </c>
      <c r="H929" s="6" t="str">
        <f t="shared" si="14"/>
        <v>Mandalas - Mandala 2019</v>
      </c>
      <c r="J929" s="15" t="s">
        <v>3027</v>
      </c>
      <c r="K929" s="6" t="str">
        <f>IFERROR(VLOOKUP(J929*1,ChangeLog!K:L,2,FALSE),"")</f>
        <v>Kruh</v>
      </c>
      <c r="L929" s="6" t="str">
        <f>IFERROR(VLOOKUP(K929,ChangeLog!L:N,3,FALSE),"")</f>
        <v>Kruh</v>
      </c>
      <c r="M929" s="6" t="s">
        <v>2012</v>
      </c>
      <c r="R929" s="6" t="s">
        <v>1931</v>
      </c>
      <c r="S929" s="6" t="s">
        <v>1986</v>
      </c>
      <c r="T929" s="6" t="s">
        <v>2778</v>
      </c>
      <c r="U929" s="6" t="s">
        <v>2737</v>
      </c>
      <c r="V929" s="6" t="s">
        <v>2846</v>
      </c>
      <c r="W929" s="6" t="s">
        <v>2886</v>
      </c>
    </row>
    <row r="930" spans="1:23" ht="60" customHeight="1" x14ac:dyDescent="0.3">
      <c r="A930" s="3" t="s">
        <v>1483</v>
      </c>
      <c r="B930" s="4">
        <v>8590507248651</v>
      </c>
      <c r="C930" s="10" t="s">
        <v>2642</v>
      </c>
      <c r="D930" s="6" t="s">
        <v>1573</v>
      </c>
      <c r="E930" s="6" t="s">
        <v>1754</v>
      </c>
      <c r="F930" s="3" t="s">
        <v>1805</v>
      </c>
      <c r="G930" s="6" t="s">
        <v>1598</v>
      </c>
      <c r="H930" s="6" t="str">
        <f t="shared" si="14"/>
        <v>Mandalas - Mandala 2019</v>
      </c>
      <c r="J930" s="15" t="s">
        <v>3027</v>
      </c>
      <c r="K930" s="6" t="str">
        <f>IFERROR(VLOOKUP(J930*1,ChangeLog!K:L,2,FALSE),"")</f>
        <v>Kruh</v>
      </c>
      <c r="L930" s="6" t="str">
        <f>IFERROR(VLOOKUP(K930,ChangeLog!L:N,3,FALSE),"")</f>
        <v>Kruh</v>
      </c>
      <c r="M930" s="6" t="s">
        <v>2012</v>
      </c>
      <c r="R930" s="6" t="s">
        <v>2111</v>
      </c>
      <c r="S930" s="6" t="s">
        <v>1986</v>
      </c>
      <c r="T930" s="6" t="s">
        <v>2778</v>
      </c>
      <c r="U930" s="6" t="s">
        <v>2737</v>
      </c>
      <c r="V930" s="6" t="s">
        <v>2846</v>
      </c>
      <c r="W930" s="6" t="s">
        <v>2886</v>
      </c>
    </row>
    <row r="931" spans="1:23" ht="60" customHeight="1" x14ac:dyDescent="0.3">
      <c r="A931" s="3" t="s">
        <v>1484</v>
      </c>
      <c r="B931" s="4">
        <v>8590507337102</v>
      </c>
      <c r="C931" s="10" t="s">
        <v>2643</v>
      </c>
      <c r="D931" s="6" t="s">
        <v>1574</v>
      </c>
      <c r="E931" s="6" t="s">
        <v>1754</v>
      </c>
      <c r="F931" s="3" t="s">
        <v>1805</v>
      </c>
      <c r="G931" s="6" t="s">
        <v>1598</v>
      </c>
      <c r="H931" s="6" t="str">
        <f t="shared" si="14"/>
        <v>Mandalas - Mandala 2019</v>
      </c>
      <c r="J931" s="15" t="s">
        <v>3027</v>
      </c>
      <c r="K931" s="6" t="str">
        <f>IFERROR(VLOOKUP(J931*1,ChangeLog!K:L,2,FALSE),"")</f>
        <v>Kruh</v>
      </c>
      <c r="L931" s="6" t="str">
        <f>IFERROR(VLOOKUP(K931,ChangeLog!L:N,3,FALSE),"")</f>
        <v>Kruh</v>
      </c>
      <c r="M931" s="6" t="s">
        <v>2012</v>
      </c>
      <c r="R931" s="6" t="s">
        <v>2113</v>
      </c>
      <c r="S931" s="6" t="s">
        <v>1955</v>
      </c>
      <c r="T931" s="6" t="s">
        <v>2709</v>
      </c>
      <c r="U931" s="6" t="s">
        <v>2709</v>
      </c>
      <c r="V931" s="6" t="s">
        <v>2821</v>
      </c>
      <c r="W931" s="6" t="s">
        <v>1955</v>
      </c>
    </row>
    <row r="932" spans="1:23" ht="60" customHeight="1" x14ac:dyDescent="0.3">
      <c r="A932" s="3" t="s">
        <v>1485</v>
      </c>
      <c r="B932" s="4">
        <v>8590507324980</v>
      </c>
      <c r="C932" s="10" t="s">
        <v>2643</v>
      </c>
      <c r="D932" s="6" t="s">
        <v>1575</v>
      </c>
      <c r="E932" s="6" t="s">
        <v>1754</v>
      </c>
      <c r="F932" s="3" t="s">
        <v>1805</v>
      </c>
      <c r="G932" s="6" t="s">
        <v>1598</v>
      </c>
      <c r="H932" s="6" t="str">
        <f t="shared" si="14"/>
        <v>Mandalas - Mandala 2019</v>
      </c>
      <c r="J932" s="15" t="s">
        <v>3027</v>
      </c>
      <c r="K932" s="6" t="str">
        <f>IFERROR(VLOOKUP(J932*1,ChangeLog!K:L,2,FALSE),"")</f>
        <v>Kruh</v>
      </c>
      <c r="L932" s="6" t="str">
        <f>IFERROR(VLOOKUP(K932,ChangeLog!L:N,3,FALSE),"")</f>
        <v>Kruh</v>
      </c>
      <c r="M932" s="6" t="s">
        <v>2012</v>
      </c>
      <c r="R932" s="6" t="s">
        <v>1931</v>
      </c>
      <c r="S932" s="6" t="s">
        <v>1955</v>
      </c>
      <c r="T932" s="6" t="s">
        <v>2709</v>
      </c>
      <c r="U932" s="6" t="s">
        <v>2709</v>
      </c>
      <c r="V932" s="6" t="s">
        <v>2821</v>
      </c>
      <c r="W932" s="6" t="s">
        <v>1955</v>
      </c>
    </row>
    <row r="933" spans="1:23" ht="60" customHeight="1" x14ac:dyDescent="0.3">
      <c r="A933" s="3" t="s">
        <v>1486</v>
      </c>
      <c r="B933" s="4">
        <v>8590507337508</v>
      </c>
      <c r="C933" s="10" t="s">
        <v>2643</v>
      </c>
      <c r="D933" s="6" t="s">
        <v>1576</v>
      </c>
      <c r="E933" s="6" t="s">
        <v>1754</v>
      </c>
      <c r="F933" s="3" t="s">
        <v>1805</v>
      </c>
      <c r="G933" s="6" t="s">
        <v>1598</v>
      </c>
      <c r="H933" s="6" t="str">
        <f t="shared" si="14"/>
        <v>Mandalas - Mandala 2019</v>
      </c>
      <c r="J933" s="15" t="s">
        <v>3027</v>
      </c>
      <c r="K933" s="6" t="str">
        <f>IFERROR(VLOOKUP(J933*1,ChangeLog!K:L,2,FALSE),"")</f>
        <v>Kruh</v>
      </c>
      <c r="L933" s="6" t="str">
        <f>IFERROR(VLOOKUP(K933,ChangeLog!L:N,3,FALSE),"")</f>
        <v>Kruh</v>
      </c>
      <c r="M933" s="6" t="s">
        <v>2012</v>
      </c>
      <c r="R933" s="6" t="s">
        <v>2111</v>
      </c>
      <c r="S933" s="6" t="s">
        <v>1955</v>
      </c>
      <c r="T933" s="6" t="s">
        <v>2709</v>
      </c>
      <c r="U933" s="6" t="s">
        <v>2709</v>
      </c>
      <c r="V933" s="6" t="s">
        <v>2821</v>
      </c>
      <c r="W933" s="6" t="s">
        <v>1955</v>
      </c>
    </row>
    <row r="934" spans="1:23" ht="60" customHeight="1" x14ac:dyDescent="0.3">
      <c r="A934" s="3" t="s">
        <v>1487</v>
      </c>
      <c r="B934" s="4">
        <v>8590507337164</v>
      </c>
      <c r="C934" s="10" t="s">
        <v>2644</v>
      </c>
      <c r="D934" s="6" t="s">
        <v>1577</v>
      </c>
      <c r="E934" s="6" t="s">
        <v>1754</v>
      </c>
      <c r="F934" s="3" t="s">
        <v>1805</v>
      </c>
      <c r="G934" s="6" t="s">
        <v>1598</v>
      </c>
      <c r="H934" s="6" t="str">
        <f t="shared" si="14"/>
        <v>Mandalas - Mandala 2019</v>
      </c>
      <c r="J934" s="15" t="s">
        <v>3027</v>
      </c>
      <c r="K934" s="6" t="str">
        <f>IFERROR(VLOOKUP(J934*1,ChangeLog!K:L,2,FALSE),"")</f>
        <v>Kruh</v>
      </c>
      <c r="L934" s="6" t="str">
        <f>IFERROR(VLOOKUP(K934,ChangeLog!L:N,3,FALSE),"")</f>
        <v>Kruh</v>
      </c>
      <c r="M934" s="6" t="s">
        <v>2012</v>
      </c>
      <c r="R934" s="6" t="s">
        <v>2113</v>
      </c>
      <c r="S934" s="6" t="s">
        <v>1946</v>
      </c>
      <c r="T934" s="6" t="s">
        <v>2765</v>
      </c>
      <c r="U934" s="6" t="s">
        <v>2699</v>
      </c>
      <c r="V934" s="6" t="s">
        <v>2811</v>
      </c>
      <c r="W934" s="6" t="s">
        <v>2864</v>
      </c>
    </row>
    <row r="935" spans="1:23" ht="60" customHeight="1" x14ac:dyDescent="0.3">
      <c r="A935" s="3" t="s">
        <v>1488</v>
      </c>
      <c r="B935" s="4">
        <v>8590507325192</v>
      </c>
      <c r="C935" s="10" t="s">
        <v>2644</v>
      </c>
      <c r="D935" s="6" t="s">
        <v>1578</v>
      </c>
      <c r="E935" s="6" t="s">
        <v>1754</v>
      </c>
      <c r="F935" s="3" t="s">
        <v>1805</v>
      </c>
      <c r="G935" s="6" t="s">
        <v>1598</v>
      </c>
      <c r="H935" s="6" t="str">
        <f t="shared" si="14"/>
        <v>Mandalas - Mandala 2019</v>
      </c>
      <c r="J935" s="15" t="s">
        <v>3027</v>
      </c>
      <c r="K935" s="6" t="str">
        <f>IFERROR(VLOOKUP(J935*1,ChangeLog!K:L,2,FALSE),"")</f>
        <v>Kruh</v>
      </c>
      <c r="L935" s="6" t="str">
        <f>IFERROR(VLOOKUP(K935,ChangeLog!L:N,3,FALSE),"")</f>
        <v>Kruh</v>
      </c>
      <c r="M935" s="6" t="s">
        <v>2012</v>
      </c>
      <c r="R935" s="6" t="s">
        <v>1931</v>
      </c>
      <c r="S935" s="6" t="s">
        <v>1946</v>
      </c>
      <c r="T935" s="6" t="s">
        <v>2765</v>
      </c>
      <c r="U935" s="6" t="s">
        <v>2699</v>
      </c>
      <c r="V935" s="6" t="s">
        <v>2811</v>
      </c>
      <c r="W935" s="6" t="s">
        <v>2864</v>
      </c>
    </row>
    <row r="936" spans="1:23" ht="60" customHeight="1" x14ac:dyDescent="0.3">
      <c r="A936" s="3" t="s">
        <v>1489</v>
      </c>
      <c r="B936" s="4">
        <v>8590507337539</v>
      </c>
      <c r="C936" s="10" t="s">
        <v>2644</v>
      </c>
      <c r="D936" s="6" t="s">
        <v>1579</v>
      </c>
      <c r="E936" s="6" t="s">
        <v>1754</v>
      </c>
      <c r="F936" s="3" t="s">
        <v>1805</v>
      </c>
      <c r="G936" s="6" t="s">
        <v>1598</v>
      </c>
      <c r="H936" s="6" t="str">
        <f t="shared" si="14"/>
        <v>Mandalas - Mandala 2019</v>
      </c>
      <c r="J936" s="15" t="s">
        <v>3027</v>
      </c>
      <c r="K936" s="6" t="str">
        <f>IFERROR(VLOOKUP(J936*1,ChangeLog!K:L,2,FALSE),"")</f>
        <v>Kruh</v>
      </c>
      <c r="L936" s="6" t="str">
        <f>IFERROR(VLOOKUP(K936,ChangeLog!L:N,3,FALSE),"")</f>
        <v>Kruh</v>
      </c>
      <c r="M936" s="6" t="s">
        <v>2012</v>
      </c>
      <c r="R936" s="6" t="s">
        <v>2111</v>
      </c>
      <c r="S936" s="6" t="s">
        <v>1946</v>
      </c>
      <c r="T936" s="6" t="s">
        <v>2765</v>
      </c>
      <c r="U936" s="6" t="s">
        <v>2699</v>
      </c>
      <c r="V936" s="6" t="s">
        <v>2811</v>
      </c>
      <c r="W936" s="6" t="s">
        <v>2864</v>
      </c>
    </row>
    <row r="937" spans="1:23" ht="60" customHeight="1" x14ac:dyDescent="0.3">
      <c r="A937" s="3" t="s">
        <v>1490</v>
      </c>
      <c r="B937" s="4">
        <v>8590507337188</v>
      </c>
      <c r="C937" s="10" t="s">
        <v>2644</v>
      </c>
      <c r="D937" s="6" t="s">
        <v>1580</v>
      </c>
      <c r="E937" s="6" t="s">
        <v>1754</v>
      </c>
      <c r="F937" s="3" t="s">
        <v>1805</v>
      </c>
      <c r="G937" s="6" t="s">
        <v>1598</v>
      </c>
      <c r="H937" s="6" t="str">
        <f t="shared" si="14"/>
        <v>Mandalas - Mandala 2019</v>
      </c>
      <c r="J937" s="15" t="s">
        <v>3027</v>
      </c>
      <c r="K937" s="6" t="str">
        <f>IFERROR(VLOOKUP(J937*1,ChangeLog!K:L,2,FALSE),"")</f>
        <v>Kruh</v>
      </c>
      <c r="L937" s="6" t="str">
        <f>IFERROR(VLOOKUP(K937,ChangeLog!L:N,3,FALSE),"")</f>
        <v>Kruh</v>
      </c>
      <c r="M937" s="6" t="s">
        <v>2012</v>
      </c>
      <c r="R937" s="6" t="s">
        <v>2113</v>
      </c>
      <c r="S937" s="6" t="s">
        <v>1987</v>
      </c>
      <c r="T937" s="6" t="s">
        <v>2779</v>
      </c>
      <c r="U937" s="6" t="s">
        <v>2738</v>
      </c>
      <c r="V937" s="6" t="s">
        <v>2847</v>
      </c>
      <c r="W937" s="6" t="s">
        <v>1987</v>
      </c>
    </row>
    <row r="938" spans="1:23" ht="60" customHeight="1" x14ac:dyDescent="0.3">
      <c r="A938" s="3" t="s">
        <v>1491</v>
      </c>
      <c r="B938" s="4">
        <v>8590507325178</v>
      </c>
      <c r="C938" s="10" t="s">
        <v>2644</v>
      </c>
      <c r="D938" s="6" t="s">
        <v>1581</v>
      </c>
      <c r="E938" s="6" t="s">
        <v>1754</v>
      </c>
      <c r="F938" s="3" t="s">
        <v>1805</v>
      </c>
      <c r="G938" s="6" t="s">
        <v>1598</v>
      </c>
      <c r="H938" s="6" t="str">
        <f t="shared" si="14"/>
        <v>Mandalas - Mandala 2019</v>
      </c>
      <c r="J938" s="15" t="s">
        <v>3027</v>
      </c>
      <c r="K938" s="6" t="str">
        <f>IFERROR(VLOOKUP(J938*1,ChangeLog!K:L,2,FALSE),"")</f>
        <v>Kruh</v>
      </c>
      <c r="L938" s="6" t="str">
        <f>IFERROR(VLOOKUP(K938,ChangeLog!L:N,3,FALSE),"")</f>
        <v>Kruh</v>
      </c>
      <c r="M938" s="6" t="s">
        <v>2012</v>
      </c>
      <c r="R938" s="6" t="s">
        <v>1931</v>
      </c>
      <c r="S938" s="6" t="s">
        <v>1987</v>
      </c>
      <c r="T938" s="6" t="s">
        <v>2779</v>
      </c>
      <c r="U938" s="6" t="s">
        <v>2738</v>
      </c>
      <c r="V938" s="6" t="s">
        <v>2847</v>
      </c>
      <c r="W938" s="6" t="s">
        <v>1987</v>
      </c>
    </row>
    <row r="939" spans="1:23" ht="60" customHeight="1" x14ac:dyDescent="0.3">
      <c r="A939" s="3" t="s">
        <v>1492</v>
      </c>
      <c r="B939" s="4">
        <v>8590507337546</v>
      </c>
      <c r="C939" s="10" t="s">
        <v>2644</v>
      </c>
      <c r="D939" s="6" t="s">
        <v>1582</v>
      </c>
      <c r="E939" s="6" t="s">
        <v>1754</v>
      </c>
      <c r="F939" s="3" t="s">
        <v>1805</v>
      </c>
      <c r="G939" s="6" t="s">
        <v>1598</v>
      </c>
      <c r="H939" s="6" t="str">
        <f t="shared" si="14"/>
        <v>Mandalas - Mandala 2019</v>
      </c>
      <c r="J939" s="15" t="s">
        <v>3027</v>
      </c>
      <c r="K939" s="6" t="str">
        <f>IFERROR(VLOOKUP(J939*1,ChangeLog!K:L,2,FALSE),"")</f>
        <v>Kruh</v>
      </c>
      <c r="L939" s="6" t="str">
        <f>IFERROR(VLOOKUP(K939,ChangeLog!L:N,3,FALSE),"")</f>
        <v>Kruh</v>
      </c>
      <c r="M939" s="6" t="s">
        <v>2012</v>
      </c>
      <c r="R939" s="6" t="s">
        <v>2111</v>
      </c>
      <c r="S939" s="6" t="s">
        <v>1987</v>
      </c>
      <c r="T939" s="6" t="s">
        <v>2779</v>
      </c>
      <c r="U939" s="6" t="s">
        <v>2738</v>
      </c>
      <c r="V939" s="6" t="s">
        <v>2847</v>
      </c>
      <c r="W939" s="6" t="s">
        <v>1987</v>
      </c>
    </row>
    <row r="940" spans="1:23" ht="60" customHeight="1" x14ac:dyDescent="0.3">
      <c r="A940" s="3" t="s">
        <v>1493</v>
      </c>
      <c r="B940" s="4">
        <v>8590507247135</v>
      </c>
      <c r="C940" s="10" t="s">
        <v>2645</v>
      </c>
      <c r="D940" s="6" t="s">
        <v>1583</v>
      </c>
      <c r="E940" s="6" t="s">
        <v>1754</v>
      </c>
      <c r="F940" s="3" t="s">
        <v>1805</v>
      </c>
      <c r="G940" s="6" t="s">
        <v>1598</v>
      </c>
      <c r="H940" s="6" t="str">
        <f t="shared" si="14"/>
        <v>Mandalas - Mandala 2019</v>
      </c>
      <c r="J940" s="15" t="s">
        <v>3027</v>
      </c>
      <c r="K940" s="6" t="str">
        <f>IFERROR(VLOOKUP(J940*1,ChangeLog!K:L,2,FALSE),"")</f>
        <v>Kruh</v>
      </c>
      <c r="L940" s="6" t="str">
        <f>IFERROR(VLOOKUP(K940,ChangeLog!L:N,3,FALSE),"")</f>
        <v>Kruh</v>
      </c>
      <c r="M940" s="6" t="s">
        <v>2012</v>
      </c>
      <c r="R940" s="6" t="s">
        <v>2113</v>
      </c>
      <c r="S940" s="6" t="s">
        <v>1982</v>
      </c>
      <c r="T940" s="6" t="s">
        <v>2776</v>
      </c>
      <c r="U940" s="6" t="s">
        <v>2733</v>
      </c>
      <c r="V940" s="6" t="s">
        <v>2843</v>
      </c>
      <c r="W940" s="6" t="s">
        <v>1982</v>
      </c>
    </row>
    <row r="941" spans="1:23" ht="60" customHeight="1" x14ac:dyDescent="0.3">
      <c r="A941" s="3" t="s">
        <v>1494</v>
      </c>
      <c r="B941" s="4">
        <v>8590507247142</v>
      </c>
      <c r="C941" s="10" t="s">
        <v>2645</v>
      </c>
      <c r="D941" s="6" t="s">
        <v>1584</v>
      </c>
      <c r="E941" s="6" t="s">
        <v>1754</v>
      </c>
      <c r="F941" s="3" t="s">
        <v>1805</v>
      </c>
      <c r="G941" s="6" t="s">
        <v>1598</v>
      </c>
      <c r="H941" s="6" t="str">
        <f t="shared" si="14"/>
        <v>Mandalas - Mandala 2019</v>
      </c>
      <c r="J941" s="15" t="s">
        <v>3027</v>
      </c>
      <c r="K941" s="6" t="str">
        <f>IFERROR(VLOOKUP(J941*1,ChangeLog!K:L,2,FALSE),"")</f>
        <v>Kruh</v>
      </c>
      <c r="L941" s="6" t="str">
        <f>IFERROR(VLOOKUP(K941,ChangeLog!L:N,3,FALSE),"")</f>
        <v>Kruh</v>
      </c>
      <c r="M941" s="6" t="s">
        <v>2012</v>
      </c>
      <c r="R941" s="6" t="s">
        <v>1931</v>
      </c>
      <c r="S941" s="6" t="s">
        <v>1982</v>
      </c>
      <c r="T941" s="6" t="s">
        <v>2776</v>
      </c>
      <c r="U941" s="6" t="s">
        <v>2733</v>
      </c>
      <c r="V941" s="6" t="s">
        <v>2843</v>
      </c>
      <c r="W941" s="6" t="s">
        <v>1982</v>
      </c>
    </row>
    <row r="942" spans="1:23" ht="60" customHeight="1" x14ac:dyDescent="0.3">
      <c r="A942" s="3" t="s">
        <v>1495</v>
      </c>
      <c r="B942" s="4">
        <v>8590507247159</v>
      </c>
      <c r="C942" s="10" t="s">
        <v>2645</v>
      </c>
      <c r="D942" s="6" t="s">
        <v>1585</v>
      </c>
      <c r="E942" s="6" t="s">
        <v>1754</v>
      </c>
      <c r="F942" s="3" t="s">
        <v>1805</v>
      </c>
      <c r="G942" s="6" t="s">
        <v>1598</v>
      </c>
      <c r="H942" s="6" t="str">
        <f t="shared" si="14"/>
        <v>Mandalas - Mandala 2019</v>
      </c>
      <c r="J942" s="15" t="s">
        <v>3027</v>
      </c>
      <c r="K942" s="6" t="str">
        <f>IFERROR(VLOOKUP(J942*1,ChangeLog!K:L,2,FALSE),"")</f>
        <v>Kruh</v>
      </c>
      <c r="L942" s="6" t="str">
        <f>IFERROR(VLOOKUP(K942,ChangeLog!L:N,3,FALSE),"")</f>
        <v>Kruh</v>
      </c>
      <c r="M942" s="6" t="s">
        <v>2012</v>
      </c>
      <c r="R942" s="6" t="s">
        <v>2111</v>
      </c>
      <c r="S942" s="6" t="s">
        <v>1982</v>
      </c>
      <c r="T942" s="6" t="s">
        <v>2776</v>
      </c>
      <c r="U942" s="6" t="s">
        <v>2733</v>
      </c>
      <c r="V942" s="6" t="s">
        <v>2843</v>
      </c>
      <c r="W942" s="6" t="s">
        <v>1982</v>
      </c>
    </row>
    <row r="943" spans="1:23" ht="60" customHeight="1" x14ac:dyDescent="0.3">
      <c r="A943" s="3" t="s">
        <v>1496</v>
      </c>
      <c r="B943" s="4">
        <v>8590507337201</v>
      </c>
      <c r="C943" s="10" t="s">
        <v>2646</v>
      </c>
      <c r="D943" s="6" t="s">
        <v>1586</v>
      </c>
      <c r="E943" s="6" t="s">
        <v>1754</v>
      </c>
      <c r="F943" s="3" t="s">
        <v>1805</v>
      </c>
      <c r="G943" s="6" t="s">
        <v>1598</v>
      </c>
      <c r="H943" s="6" t="str">
        <f t="shared" si="14"/>
        <v>Mandalas - Mandala 2019</v>
      </c>
      <c r="J943" s="15" t="s">
        <v>3027</v>
      </c>
      <c r="K943" s="6" t="str">
        <f>IFERROR(VLOOKUP(J943*1,ChangeLog!K:L,2,FALSE),"")</f>
        <v>Kruh</v>
      </c>
      <c r="L943" s="6" t="str">
        <f>IFERROR(VLOOKUP(K943,ChangeLog!L:N,3,FALSE),"")</f>
        <v>Kruh</v>
      </c>
      <c r="M943" s="6" t="s">
        <v>2012</v>
      </c>
      <c r="R943" s="6" t="s">
        <v>2113</v>
      </c>
      <c r="S943" s="6" t="s">
        <v>1982</v>
      </c>
      <c r="T943" s="6" t="s">
        <v>2776</v>
      </c>
      <c r="U943" s="6" t="s">
        <v>2733</v>
      </c>
      <c r="V943" s="6" t="s">
        <v>2843</v>
      </c>
      <c r="W943" s="6" t="s">
        <v>1982</v>
      </c>
    </row>
    <row r="944" spans="1:23" ht="60" customHeight="1" x14ac:dyDescent="0.3">
      <c r="A944" s="3" t="s">
        <v>1497</v>
      </c>
      <c r="B944" s="4">
        <v>8590507325451</v>
      </c>
      <c r="C944" s="10" t="s">
        <v>2646</v>
      </c>
      <c r="D944" s="6" t="s">
        <v>1587</v>
      </c>
      <c r="E944" s="6" t="s">
        <v>1754</v>
      </c>
      <c r="F944" s="3" t="s">
        <v>1805</v>
      </c>
      <c r="G944" s="6" t="s">
        <v>1598</v>
      </c>
      <c r="H944" s="6" t="str">
        <f t="shared" si="14"/>
        <v>Mandalas - Mandala 2019</v>
      </c>
      <c r="J944" s="15" t="s">
        <v>3027</v>
      </c>
      <c r="K944" s="6" t="str">
        <f>IFERROR(VLOOKUP(J944*1,ChangeLog!K:L,2,FALSE),"")</f>
        <v>Kruh</v>
      </c>
      <c r="L944" s="6" t="str">
        <f>IFERROR(VLOOKUP(K944,ChangeLog!L:N,3,FALSE),"")</f>
        <v>Kruh</v>
      </c>
      <c r="M944" s="6" t="s">
        <v>2012</v>
      </c>
      <c r="R944" s="6" t="s">
        <v>1931</v>
      </c>
      <c r="S944" s="6" t="s">
        <v>1982</v>
      </c>
      <c r="T944" s="6" t="s">
        <v>2776</v>
      </c>
      <c r="U944" s="6" t="s">
        <v>2733</v>
      </c>
      <c r="V944" s="6" t="s">
        <v>2843</v>
      </c>
      <c r="W944" s="6" t="s">
        <v>1982</v>
      </c>
    </row>
    <row r="945" spans="1:23" ht="60" customHeight="1" x14ac:dyDescent="0.3">
      <c r="A945" s="3" t="s">
        <v>1498</v>
      </c>
      <c r="B945" s="4">
        <v>8590507337553</v>
      </c>
      <c r="C945" s="10" t="s">
        <v>2646</v>
      </c>
      <c r="D945" s="6" t="s">
        <v>1588</v>
      </c>
      <c r="E945" s="6" t="s">
        <v>1754</v>
      </c>
      <c r="F945" s="3" t="s">
        <v>1805</v>
      </c>
      <c r="G945" s="6" t="s">
        <v>1598</v>
      </c>
      <c r="H945" s="6" t="str">
        <f t="shared" si="14"/>
        <v>Mandalas - Mandala 2019</v>
      </c>
      <c r="J945" s="15" t="s">
        <v>3027</v>
      </c>
      <c r="K945" s="6" t="str">
        <f>IFERROR(VLOOKUP(J945*1,ChangeLog!K:L,2,FALSE),"")</f>
        <v>Kruh</v>
      </c>
      <c r="L945" s="6" t="str">
        <f>IFERROR(VLOOKUP(K945,ChangeLog!L:N,3,FALSE),"")</f>
        <v>Kruh</v>
      </c>
      <c r="M945" s="6" t="s">
        <v>2012</v>
      </c>
      <c r="R945" s="6" t="s">
        <v>2111</v>
      </c>
      <c r="S945" s="6" t="s">
        <v>1982</v>
      </c>
      <c r="T945" s="6" t="s">
        <v>2776</v>
      </c>
      <c r="U945" s="6" t="s">
        <v>2733</v>
      </c>
      <c r="V945" s="6" t="s">
        <v>2843</v>
      </c>
      <c r="W945" s="6" t="s">
        <v>1982</v>
      </c>
    </row>
    <row r="946" spans="1:23" ht="60" customHeight="1" x14ac:dyDescent="0.3">
      <c r="A946" s="3" t="s">
        <v>1499</v>
      </c>
      <c r="B946" s="4">
        <v>8590507337225</v>
      </c>
      <c r="C946" s="10" t="s">
        <v>2647</v>
      </c>
      <c r="D946" s="6" t="s">
        <v>1589</v>
      </c>
      <c r="E946" s="6" t="s">
        <v>1754</v>
      </c>
      <c r="F946" s="3" t="s">
        <v>1805</v>
      </c>
      <c r="G946" s="6" t="s">
        <v>1598</v>
      </c>
      <c r="H946" s="6" t="str">
        <f t="shared" si="14"/>
        <v>Mandalas - Mandala 2019</v>
      </c>
      <c r="J946" s="15" t="s">
        <v>3027</v>
      </c>
      <c r="K946" s="6" t="str">
        <f>IFERROR(VLOOKUP(J946*1,ChangeLog!K:L,2,FALSE),"")</f>
        <v>Kruh</v>
      </c>
      <c r="L946" s="6" t="str">
        <f>IFERROR(VLOOKUP(K946,ChangeLog!L:N,3,FALSE),"")</f>
        <v>Kruh</v>
      </c>
      <c r="M946" s="6" t="s">
        <v>2012</v>
      </c>
      <c r="R946" s="6" t="s">
        <v>2113</v>
      </c>
      <c r="S946" s="6" t="s">
        <v>1946</v>
      </c>
      <c r="T946" s="6" t="s">
        <v>2765</v>
      </c>
      <c r="U946" s="6" t="s">
        <v>2699</v>
      </c>
      <c r="V946" s="6" t="s">
        <v>2811</v>
      </c>
      <c r="W946" s="6" t="s">
        <v>2864</v>
      </c>
    </row>
    <row r="947" spans="1:23" ht="60" customHeight="1" x14ac:dyDescent="0.3">
      <c r="A947" s="3" t="s">
        <v>1500</v>
      </c>
      <c r="B947" s="4">
        <v>8590507324881</v>
      </c>
      <c r="C947" s="10" t="s">
        <v>2647</v>
      </c>
      <c r="D947" s="6" t="s">
        <v>1590</v>
      </c>
      <c r="E947" s="6" t="s">
        <v>1754</v>
      </c>
      <c r="F947" s="3" t="s">
        <v>1805</v>
      </c>
      <c r="G947" s="6" t="s">
        <v>1598</v>
      </c>
      <c r="H947" s="6" t="str">
        <f t="shared" si="14"/>
        <v>Mandalas - Mandala 2019</v>
      </c>
      <c r="J947" s="15" t="s">
        <v>3027</v>
      </c>
      <c r="K947" s="6" t="str">
        <f>IFERROR(VLOOKUP(J947*1,ChangeLog!K:L,2,FALSE),"")</f>
        <v>Kruh</v>
      </c>
      <c r="L947" s="6" t="str">
        <f>IFERROR(VLOOKUP(K947,ChangeLog!L:N,3,FALSE),"")</f>
        <v>Kruh</v>
      </c>
      <c r="M947" s="6" t="s">
        <v>2012</v>
      </c>
      <c r="R947" s="6" t="s">
        <v>1931</v>
      </c>
      <c r="S947" s="6" t="s">
        <v>1946</v>
      </c>
      <c r="T947" s="6" t="s">
        <v>2765</v>
      </c>
      <c r="U947" s="6" t="s">
        <v>2699</v>
      </c>
      <c r="V947" s="6" t="s">
        <v>2811</v>
      </c>
      <c r="W947" s="6" t="s">
        <v>2864</v>
      </c>
    </row>
    <row r="948" spans="1:23" ht="60" customHeight="1" x14ac:dyDescent="0.3">
      <c r="A948" s="3" t="s">
        <v>1501</v>
      </c>
      <c r="B948" s="4">
        <v>8590507337560</v>
      </c>
      <c r="C948" s="10" t="s">
        <v>2647</v>
      </c>
      <c r="D948" s="6" t="s">
        <v>1591</v>
      </c>
      <c r="E948" s="6" t="s">
        <v>1754</v>
      </c>
      <c r="F948" s="3" t="s">
        <v>1805</v>
      </c>
      <c r="G948" s="6" t="s">
        <v>1598</v>
      </c>
      <c r="H948" s="6" t="str">
        <f t="shared" si="14"/>
        <v>Mandalas - Mandala 2019</v>
      </c>
      <c r="J948" s="15" t="s">
        <v>3027</v>
      </c>
      <c r="K948" s="6" t="str">
        <f>IFERROR(VLOOKUP(J948*1,ChangeLog!K:L,2,FALSE),"")</f>
        <v>Kruh</v>
      </c>
      <c r="L948" s="6" t="str">
        <f>IFERROR(VLOOKUP(K948,ChangeLog!L:N,3,FALSE),"")</f>
        <v>Kruh</v>
      </c>
      <c r="M948" s="6" t="s">
        <v>2012</v>
      </c>
      <c r="R948" s="6" t="s">
        <v>2111</v>
      </c>
      <c r="S948" s="6" t="s">
        <v>1946</v>
      </c>
      <c r="T948" s="6" t="s">
        <v>2765</v>
      </c>
      <c r="U948" s="6" t="s">
        <v>2699</v>
      </c>
      <c r="V948" s="6" t="s">
        <v>2811</v>
      </c>
      <c r="W948" s="6" t="s">
        <v>2864</v>
      </c>
    </row>
    <row r="949" spans="1:23" ht="60" customHeight="1" x14ac:dyDescent="0.3">
      <c r="A949" s="3" t="s">
        <v>1502</v>
      </c>
      <c r="B949" s="4">
        <v>8590507337287</v>
      </c>
      <c r="C949" s="10" t="s">
        <v>2647</v>
      </c>
      <c r="D949" s="6" t="s">
        <v>1592</v>
      </c>
      <c r="E949" s="6" t="s">
        <v>1754</v>
      </c>
      <c r="F949" s="3" t="s">
        <v>1805</v>
      </c>
      <c r="G949" s="6" t="s">
        <v>1598</v>
      </c>
      <c r="H949" s="6" t="str">
        <f t="shared" si="14"/>
        <v>Mandalas - Mandala 2019</v>
      </c>
      <c r="J949" s="15" t="s">
        <v>3027</v>
      </c>
      <c r="K949" s="6" t="str">
        <f>IFERROR(VLOOKUP(J949*1,ChangeLog!K:L,2,FALSE),"")</f>
        <v>Kruh</v>
      </c>
      <c r="L949" s="6" t="str">
        <f>IFERROR(VLOOKUP(K949,ChangeLog!L:N,3,FALSE),"")</f>
        <v>Kruh</v>
      </c>
      <c r="M949" s="6" t="s">
        <v>2012</v>
      </c>
      <c r="R949" s="6" t="s">
        <v>2113</v>
      </c>
      <c r="S949" s="6" t="s">
        <v>1895</v>
      </c>
      <c r="T949" s="6" t="s">
        <v>2769</v>
      </c>
      <c r="U949" s="6" t="s">
        <v>2712</v>
      </c>
      <c r="V949" s="6" t="s">
        <v>2824</v>
      </c>
      <c r="W949" s="6" t="s">
        <v>1895</v>
      </c>
    </row>
    <row r="950" spans="1:23" ht="60" customHeight="1" x14ac:dyDescent="0.3">
      <c r="A950" s="3" t="s">
        <v>1503</v>
      </c>
      <c r="B950" s="4">
        <v>8590507324904</v>
      </c>
      <c r="C950" s="10" t="s">
        <v>2647</v>
      </c>
      <c r="D950" s="6" t="s">
        <v>1593</v>
      </c>
      <c r="E950" s="6" t="s">
        <v>1754</v>
      </c>
      <c r="F950" s="3" t="s">
        <v>1805</v>
      </c>
      <c r="G950" s="6" t="s">
        <v>1598</v>
      </c>
      <c r="H950" s="6" t="str">
        <f t="shared" si="14"/>
        <v>Mandalas - Mandala 2019</v>
      </c>
      <c r="J950" s="15" t="s">
        <v>3027</v>
      </c>
      <c r="K950" s="6" t="str">
        <f>IFERROR(VLOOKUP(J950*1,ChangeLog!K:L,2,FALSE),"")</f>
        <v>Kruh</v>
      </c>
      <c r="L950" s="6" t="str">
        <f>IFERROR(VLOOKUP(K950,ChangeLog!L:N,3,FALSE),"")</f>
        <v>Kruh</v>
      </c>
      <c r="M950" s="6" t="s">
        <v>2012</v>
      </c>
      <c r="R950" s="6" t="s">
        <v>1931</v>
      </c>
      <c r="S950" s="6" t="s">
        <v>1895</v>
      </c>
      <c r="T950" s="6" t="s">
        <v>2769</v>
      </c>
      <c r="U950" s="6" t="s">
        <v>2712</v>
      </c>
      <c r="V950" s="6" t="s">
        <v>2824</v>
      </c>
      <c r="W950" s="6" t="s">
        <v>1895</v>
      </c>
    </row>
    <row r="951" spans="1:23" ht="60" customHeight="1" x14ac:dyDescent="0.3">
      <c r="A951" s="3" t="s">
        <v>1504</v>
      </c>
      <c r="B951" s="4">
        <v>8590507337591</v>
      </c>
      <c r="C951" s="10" t="s">
        <v>2647</v>
      </c>
      <c r="D951" s="6" t="s">
        <v>1594</v>
      </c>
      <c r="E951" s="6" t="s">
        <v>1754</v>
      </c>
      <c r="F951" s="3" t="s">
        <v>1805</v>
      </c>
      <c r="G951" s="6" t="s">
        <v>1598</v>
      </c>
      <c r="H951" s="6" t="str">
        <f t="shared" si="14"/>
        <v>Mandalas - Mandala 2019</v>
      </c>
      <c r="J951" s="15" t="s">
        <v>3027</v>
      </c>
      <c r="K951" s="6" t="str">
        <f>IFERROR(VLOOKUP(J951*1,ChangeLog!K:L,2,FALSE),"")</f>
        <v>Kruh</v>
      </c>
      <c r="L951" s="6" t="str">
        <f>IFERROR(VLOOKUP(K951,ChangeLog!L:N,3,FALSE),"")</f>
        <v>Kruh</v>
      </c>
      <c r="M951" s="6" t="s">
        <v>2012</v>
      </c>
      <c r="R951" s="6" t="s">
        <v>2111</v>
      </c>
      <c r="S951" s="6" t="s">
        <v>1895</v>
      </c>
      <c r="T951" s="6" t="s">
        <v>2769</v>
      </c>
      <c r="U951" s="6" t="s">
        <v>2712</v>
      </c>
      <c r="V951" s="6" t="s">
        <v>2824</v>
      </c>
      <c r="W951" s="6" t="s">
        <v>1895</v>
      </c>
    </row>
    <row r="952" spans="1:23" ht="60" customHeight="1" x14ac:dyDescent="0.3">
      <c r="A952" s="3" t="s">
        <v>1505</v>
      </c>
      <c r="B952" s="4">
        <v>8590507337324</v>
      </c>
      <c r="C952" s="10" t="s">
        <v>2648</v>
      </c>
      <c r="D952" s="6" t="s">
        <v>1595</v>
      </c>
      <c r="E952" s="6" t="s">
        <v>1754</v>
      </c>
      <c r="F952" s="3" t="s">
        <v>1805</v>
      </c>
      <c r="G952" s="6" t="s">
        <v>1598</v>
      </c>
      <c r="H952" s="6" t="str">
        <f t="shared" si="14"/>
        <v>Mandalas - Mandala 2019</v>
      </c>
      <c r="J952" s="15" t="s">
        <v>3027</v>
      </c>
      <c r="K952" s="6" t="str">
        <f>IFERROR(VLOOKUP(J952*1,ChangeLog!K:L,2,FALSE),"")</f>
        <v>Kruh</v>
      </c>
      <c r="L952" s="6" t="str">
        <f>IFERROR(VLOOKUP(K952,ChangeLog!L:N,3,FALSE),"")</f>
        <v>Kruh</v>
      </c>
      <c r="M952" s="6" t="s">
        <v>2012</v>
      </c>
      <c r="R952" s="6" t="s">
        <v>2113</v>
      </c>
      <c r="S952" s="6" t="s">
        <v>1981</v>
      </c>
      <c r="T952" s="6" t="s">
        <v>1981</v>
      </c>
      <c r="U952" s="6" t="s">
        <v>1981</v>
      </c>
      <c r="V952" s="6" t="s">
        <v>1981</v>
      </c>
      <c r="W952" s="6" t="s">
        <v>1981</v>
      </c>
    </row>
    <row r="953" spans="1:23" ht="60" customHeight="1" x14ac:dyDescent="0.3">
      <c r="A953" s="3" t="s">
        <v>1506</v>
      </c>
      <c r="B953" s="4">
        <v>8590507325437</v>
      </c>
      <c r="C953" s="10" t="s">
        <v>2648</v>
      </c>
      <c r="D953" s="6" t="s">
        <v>1596</v>
      </c>
      <c r="E953" s="6" t="s">
        <v>1754</v>
      </c>
      <c r="F953" s="3" t="s">
        <v>1805</v>
      </c>
      <c r="G953" s="6" t="s">
        <v>1598</v>
      </c>
      <c r="H953" s="6" t="str">
        <f t="shared" si="14"/>
        <v>Mandalas - Mandala 2019</v>
      </c>
      <c r="J953" s="15" t="s">
        <v>3027</v>
      </c>
      <c r="K953" s="6" t="str">
        <f>IFERROR(VLOOKUP(J953*1,ChangeLog!K:L,2,FALSE),"")</f>
        <v>Kruh</v>
      </c>
      <c r="L953" s="6" t="str">
        <f>IFERROR(VLOOKUP(K953,ChangeLog!L:N,3,FALSE),"")</f>
        <v>Kruh</v>
      </c>
      <c r="M953" s="6" t="s">
        <v>2012</v>
      </c>
      <c r="R953" s="6" t="s">
        <v>1931</v>
      </c>
      <c r="S953" s="6" t="s">
        <v>1981</v>
      </c>
      <c r="T953" s="6" t="s">
        <v>1981</v>
      </c>
      <c r="U953" s="6" t="s">
        <v>1981</v>
      </c>
      <c r="V953" s="6" t="s">
        <v>1981</v>
      </c>
      <c r="W953" s="6" t="s">
        <v>1981</v>
      </c>
    </row>
    <row r="954" spans="1:23" ht="60" customHeight="1" x14ac:dyDescent="0.3">
      <c r="A954" s="3" t="s">
        <v>1507</v>
      </c>
      <c r="B954" s="4">
        <v>8590507337331</v>
      </c>
      <c r="C954" s="10" t="s">
        <v>2648</v>
      </c>
      <c r="D954" s="6" t="s">
        <v>1597</v>
      </c>
      <c r="E954" s="6" t="s">
        <v>1754</v>
      </c>
      <c r="F954" s="3" t="s">
        <v>1805</v>
      </c>
      <c r="G954" s="6" t="s">
        <v>1598</v>
      </c>
      <c r="H954" s="6" t="str">
        <f t="shared" si="14"/>
        <v>Mandalas - Mandala 2019</v>
      </c>
      <c r="J954" s="15" t="s">
        <v>3027</v>
      </c>
      <c r="K954" s="6" t="str">
        <f>IFERROR(VLOOKUP(J954*1,ChangeLog!K:L,2,FALSE),"")</f>
        <v>Kruh</v>
      </c>
      <c r="L954" s="6" t="str">
        <f>IFERROR(VLOOKUP(K954,ChangeLog!L:N,3,FALSE),"")</f>
        <v>Kruh</v>
      </c>
      <c r="M954" s="6" t="s">
        <v>2012</v>
      </c>
      <c r="R954" s="6" t="s">
        <v>2111</v>
      </c>
      <c r="S954" s="6" t="s">
        <v>1981</v>
      </c>
      <c r="T954" s="6" t="s">
        <v>1981</v>
      </c>
      <c r="U954" s="6" t="s">
        <v>1981</v>
      </c>
      <c r="V954" s="6" t="s">
        <v>1981</v>
      </c>
      <c r="W954" s="6" t="s">
        <v>1981</v>
      </c>
    </row>
    <row r="955" spans="1:23" ht="60" customHeight="1" x14ac:dyDescent="0.3">
      <c r="A955" s="3" t="s">
        <v>1615</v>
      </c>
      <c r="B955" s="4">
        <v>8590507307884</v>
      </c>
      <c r="C955" s="10" t="s">
        <v>2913</v>
      </c>
      <c r="D955" s="6" t="s">
        <v>1793</v>
      </c>
      <c r="E955" s="6" t="s">
        <v>1625</v>
      </c>
      <c r="F955" s="3" t="s">
        <v>1804</v>
      </c>
      <c r="G955" s="6" t="s">
        <v>1626</v>
      </c>
      <c r="H955" s="6" t="str">
        <f t="shared" si="14"/>
        <v>Bath mats - Promo 2019</v>
      </c>
      <c r="J955" s="15" t="s">
        <v>3033</v>
      </c>
      <c r="K955" s="6" t="str">
        <f>IFERROR(VLOOKUP(J955*1,ChangeLog!K:L,2,FALSE),"")</f>
        <v>Set 2 ks</v>
      </c>
      <c r="L955" s="6" t="str">
        <f>IFERROR(VLOOKUP(K955,ChangeLog!L:N,3,FALSE),"")</f>
        <v>Set 2 ks</v>
      </c>
      <c r="M955" s="6" t="s">
        <v>2009</v>
      </c>
      <c r="R955" s="6" t="s">
        <v>1904</v>
      </c>
      <c r="T955" s="6" t="s">
        <v>698</v>
      </c>
      <c r="U955" s="6" t="s">
        <v>698</v>
      </c>
      <c r="V955" s="6" t="s">
        <v>698</v>
      </c>
      <c r="W955" s="6" t="s">
        <v>698</v>
      </c>
    </row>
    <row r="956" spans="1:23" ht="60" customHeight="1" x14ac:dyDescent="0.3">
      <c r="A956" s="3" t="s">
        <v>1616</v>
      </c>
      <c r="B956" s="4">
        <v>8590507307877</v>
      </c>
      <c r="C956" s="10" t="s">
        <v>2913</v>
      </c>
      <c r="D956" s="6" t="s">
        <v>1794</v>
      </c>
      <c r="E956" s="6" t="s">
        <v>1625</v>
      </c>
      <c r="F956" s="3" t="s">
        <v>1804</v>
      </c>
      <c r="G956" s="6" t="s">
        <v>1626</v>
      </c>
      <c r="H956" s="6" t="str">
        <f t="shared" si="14"/>
        <v>Bath mats - Promo 2019</v>
      </c>
      <c r="J956" s="15" t="s">
        <v>3033</v>
      </c>
      <c r="K956" s="6" t="str">
        <f>IFERROR(VLOOKUP(J956*1,ChangeLog!K:L,2,FALSE),"")</f>
        <v>Set 2 ks</v>
      </c>
      <c r="L956" s="6" t="str">
        <f>IFERROR(VLOOKUP(K956,ChangeLog!L:N,3,FALSE),"")</f>
        <v>Set 2 ks</v>
      </c>
      <c r="M956" s="6" t="s">
        <v>2009</v>
      </c>
      <c r="R956" s="6" t="s">
        <v>1904</v>
      </c>
      <c r="T956" s="6" t="s">
        <v>698</v>
      </c>
      <c r="U956" s="6" t="s">
        <v>698</v>
      </c>
      <c r="V956" s="6" t="s">
        <v>698</v>
      </c>
      <c r="W956" s="6" t="s">
        <v>698</v>
      </c>
    </row>
    <row r="957" spans="1:23" ht="60" customHeight="1" x14ac:dyDescent="0.3">
      <c r="A957" s="3" t="s">
        <v>1617</v>
      </c>
      <c r="B957" s="4">
        <v>8590507307471</v>
      </c>
      <c r="C957" s="10" t="s">
        <v>2913</v>
      </c>
      <c r="D957" s="6" t="s">
        <v>1795</v>
      </c>
      <c r="E957" s="6" t="s">
        <v>1625</v>
      </c>
      <c r="F957" s="3" t="s">
        <v>1804</v>
      </c>
      <c r="G957" s="6" t="s">
        <v>1626</v>
      </c>
      <c r="H957" s="6" t="str">
        <f t="shared" si="14"/>
        <v>Bath mats - Promo 2019</v>
      </c>
      <c r="J957" s="15" t="s">
        <v>3033</v>
      </c>
      <c r="K957" s="6" t="str">
        <f>IFERROR(VLOOKUP(J957*1,ChangeLog!K:L,2,FALSE),"")</f>
        <v>Set 2 ks</v>
      </c>
      <c r="L957" s="6" t="str">
        <f>IFERROR(VLOOKUP(K957,ChangeLog!L:N,3,FALSE),"")</f>
        <v>Set 2 ks</v>
      </c>
      <c r="M957" s="6" t="s">
        <v>2009</v>
      </c>
      <c r="R957" s="6" t="s">
        <v>1904</v>
      </c>
      <c r="T957" s="6" t="s">
        <v>698</v>
      </c>
      <c r="U957" s="6" t="s">
        <v>698</v>
      </c>
      <c r="V957" s="6" t="s">
        <v>698</v>
      </c>
      <c r="W957" s="6" t="s">
        <v>698</v>
      </c>
    </row>
    <row r="958" spans="1:23" ht="60" customHeight="1" x14ac:dyDescent="0.3">
      <c r="A958" s="3" t="s">
        <v>1618</v>
      </c>
      <c r="B958" s="4">
        <v>8590507307464</v>
      </c>
      <c r="C958" s="10" t="s">
        <v>2913</v>
      </c>
      <c r="D958" s="6" t="s">
        <v>1796</v>
      </c>
      <c r="E958" s="6" t="s">
        <v>1625</v>
      </c>
      <c r="F958" s="3" t="s">
        <v>1804</v>
      </c>
      <c r="G958" s="6" t="s">
        <v>1626</v>
      </c>
      <c r="H958" s="6" t="str">
        <f t="shared" si="14"/>
        <v>Bath mats - Promo 2019</v>
      </c>
      <c r="J958" s="15" t="s">
        <v>3033</v>
      </c>
      <c r="K958" s="6" t="str">
        <f>IFERROR(VLOOKUP(J958*1,ChangeLog!K:L,2,FALSE),"")</f>
        <v>Set 2 ks</v>
      </c>
      <c r="L958" s="6" t="str">
        <f>IFERROR(VLOOKUP(K958,ChangeLog!L:N,3,FALSE),"")</f>
        <v>Set 2 ks</v>
      </c>
      <c r="M958" s="6" t="s">
        <v>2009</v>
      </c>
      <c r="R958" s="6" t="s">
        <v>1904</v>
      </c>
      <c r="T958" s="6" t="s">
        <v>698</v>
      </c>
      <c r="U958" s="6" t="s">
        <v>698</v>
      </c>
      <c r="V958" s="6" t="s">
        <v>698</v>
      </c>
      <c r="W958" s="6" t="s">
        <v>698</v>
      </c>
    </row>
    <row r="959" spans="1:23" ht="60" customHeight="1" x14ac:dyDescent="0.3">
      <c r="A959" s="3" t="s">
        <v>1619</v>
      </c>
      <c r="B959" s="4">
        <v>8590507307457</v>
      </c>
      <c r="C959" s="10" t="s">
        <v>2913</v>
      </c>
      <c r="D959" s="6" t="s">
        <v>1797</v>
      </c>
      <c r="E959" s="6" t="s">
        <v>1625</v>
      </c>
      <c r="F959" s="3" t="s">
        <v>1804</v>
      </c>
      <c r="G959" s="6" t="s">
        <v>1626</v>
      </c>
      <c r="H959" s="6" t="str">
        <f t="shared" si="14"/>
        <v>Bath mats - Promo 2019</v>
      </c>
      <c r="J959" s="15" t="s">
        <v>3033</v>
      </c>
      <c r="K959" s="6" t="str">
        <f>IFERROR(VLOOKUP(J959*1,ChangeLog!K:L,2,FALSE),"")</f>
        <v>Set 2 ks</v>
      </c>
      <c r="L959" s="6" t="str">
        <f>IFERROR(VLOOKUP(K959,ChangeLog!L:N,3,FALSE),"")</f>
        <v>Set 2 ks</v>
      </c>
      <c r="M959" s="6" t="s">
        <v>2009</v>
      </c>
      <c r="R959" s="6" t="s">
        <v>1904</v>
      </c>
      <c r="T959" s="6" t="s">
        <v>698</v>
      </c>
      <c r="U959" s="6" t="s">
        <v>698</v>
      </c>
      <c r="V959" s="6" t="s">
        <v>698</v>
      </c>
      <c r="W959" s="6" t="s">
        <v>698</v>
      </c>
    </row>
    <row r="960" spans="1:23" ht="60" customHeight="1" x14ac:dyDescent="0.3">
      <c r="A960" s="3" t="s">
        <v>1620</v>
      </c>
      <c r="B960" s="4">
        <v>8590507307440</v>
      </c>
      <c r="C960" s="10" t="s">
        <v>2913</v>
      </c>
      <c r="D960" s="6" t="s">
        <v>1798</v>
      </c>
      <c r="E960" s="6" t="s">
        <v>1625</v>
      </c>
      <c r="F960" s="3" t="s">
        <v>1804</v>
      </c>
      <c r="G960" s="6" t="s">
        <v>1626</v>
      </c>
      <c r="H960" s="6" t="str">
        <f t="shared" si="14"/>
        <v>Bath mats - Promo 2019</v>
      </c>
      <c r="J960" s="15" t="s">
        <v>3033</v>
      </c>
      <c r="K960" s="6" t="str">
        <f>IFERROR(VLOOKUP(J960*1,ChangeLog!K:L,2,FALSE),"")</f>
        <v>Set 2 ks</v>
      </c>
      <c r="L960" s="6" t="str">
        <f>IFERROR(VLOOKUP(K960,ChangeLog!L:N,3,FALSE),"")</f>
        <v>Set 2 ks</v>
      </c>
      <c r="M960" s="6" t="s">
        <v>2009</v>
      </c>
      <c r="R960" s="6" t="s">
        <v>1904</v>
      </c>
      <c r="T960" s="6" t="s">
        <v>698</v>
      </c>
      <c r="U960" s="6" t="s">
        <v>698</v>
      </c>
      <c r="V960" s="6" t="s">
        <v>698</v>
      </c>
      <c r="W960" s="6" t="s">
        <v>698</v>
      </c>
    </row>
    <row r="961" spans="1:23" ht="60" customHeight="1" x14ac:dyDescent="0.3">
      <c r="A961" s="3" t="s">
        <v>1621</v>
      </c>
      <c r="B961" s="4">
        <v>8590507307433</v>
      </c>
      <c r="C961" s="10" t="s">
        <v>2913</v>
      </c>
      <c r="D961" s="6" t="s">
        <v>1799</v>
      </c>
      <c r="E961" s="6" t="s">
        <v>1625</v>
      </c>
      <c r="F961" s="3" t="s">
        <v>1804</v>
      </c>
      <c r="G961" s="6" t="s">
        <v>1626</v>
      </c>
      <c r="H961" s="6" t="str">
        <f t="shared" si="14"/>
        <v>Bath mats - Promo 2019</v>
      </c>
      <c r="J961" s="15" t="s">
        <v>3033</v>
      </c>
      <c r="K961" s="6" t="str">
        <f>IFERROR(VLOOKUP(J961*1,ChangeLog!K:L,2,FALSE),"")</f>
        <v>Set 2 ks</v>
      </c>
      <c r="L961" s="6" t="str">
        <f>IFERROR(VLOOKUP(K961,ChangeLog!L:N,3,FALSE),"")</f>
        <v>Set 2 ks</v>
      </c>
      <c r="M961" s="6" t="s">
        <v>2009</v>
      </c>
      <c r="R961" s="6" t="s">
        <v>1904</v>
      </c>
      <c r="T961" s="6" t="s">
        <v>698</v>
      </c>
      <c r="U961" s="6" t="s">
        <v>698</v>
      </c>
      <c r="V961" s="6" t="s">
        <v>698</v>
      </c>
      <c r="W961" s="6" t="s">
        <v>698</v>
      </c>
    </row>
    <row r="962" spans="1:23" ht="60" customHeight="1" x14ac:dyDescent="0.3">
      <c r="A962" s="3" t="s">
        <v>1622</v>
      </c>
      <c r="B962" s="4">
        <v>8590507308621</v>
      </c>
      <c r="C962" s="10" t="s">
        <v>2913</v>
      </c>
      <c r="D962" s="6" t="s">
        <v>1800</v>
      </c>
      <c r="E962" s="6" t="s">
        <v>1625</v>
      </c>
      <c r="F962" s="3" t="s">
        <v>1804</v>
      </c>
      <c r="G962" s="6" t="s">
        <v>1626</v>
      </c>
      <c r="H962" s="6" t="str">
        <f t="shared" ref="H962:H964" si="15">F962&amp;" - "&amp;G962</f>
        <v>Bath mats - Promo 2019</v>
      </c>
      <c r="J962" s="15" t="s">
        <v>3033</v>
      </c>
      <c r="K962" s="6" t="str">
        <f>IFERROR(VLOOKUP(J962*1,ChangeLog!K:L,2,FALSE),"")</f>
        <v>Set 2 ks</v>
      </c>
      <c r="L962" s="6" t="str">
        <f>IFERROR(VLOOKUP(K962,ChangeLog!L:N,3,FALSE),"")</f>
        <v>Set 2 ks</v>
      </c>
      <c r="M962" s="6" t="s">
        <v>2009</v>
      </c>
      <c r="R962" s="6" t="s">
        <v>1904</v>
      </c>
      <c r="T962" s="6" t="s">
        <v>698</v>
      </c>
      <c r="U962" s="6" t="s">
        <v>698</v>
      </c>
      <c r="V962" s="6" t="s">
        <v>698</v>
      </c>
      <c r="W962" s="6" t="s">
        <v>698</v>
      </c>
    </row>
    <row r="963" spans="1:23" ht="60" customHeight="1" x14ac:dyDescent="0.3">
      <c r="A963" s="3" t="s">
        <v>1623</v>
      </c>
      <c r="B963" s="4">
        <v>8590507308638</v>
      </c>
      <c r="C963" s="10" t="s">
        <v>2913</v>
      </c>
      <c r="D963" s="6" t="s">
        <v>1801</v>
      </c>
      <c r="E963" s="6" t="s">
        <v>1625</v>
      </c>
      <c r="F963" s="3" t="s">
        <v>1804</v>
      </c>
      <c r="G963" s="6" t="s">
        <v>1626</v>
      </c>
      <c r="H963" s="6" t="str">
        <f t="shared" si="15"/>
        <v>Bath mats - Promo 2019</v>
      </c>
      <c r="J963" s="15" t="s">
        <v>3033</v>
      </c>
      <c r="K963" s="6" t="str">
        <f>IFERROR(VLOOKUP(J963*1,ChangeLog!K:L,2,FALSE),"")</f>
        <v>Set 2 ks</v>
      </c>
      <c r="L963" s="6" t="str">
        <f>IFERROR(VLOOKUP(K963,ChangeLog!L:N,3,FALSE),"")</f>
        <v>Set 2 ks</v>
      </c>
      <c r="M963" s="6" t="s">
        <v>2009</v>
      </c>
      <c r="R963" s="6" t="s">
        <v>1904</v>
      </c>
      <c r="T963" s="6" t="s">
        <v>698</v>
      </c>
      <c r="U963" s="6" t="s">
        <v>698</v>
      </c>
      <c r="V963" s="6" t="s">
        <v>698</v>
      </c>
      <c r="W963" s="6" t="s">
        <v>698</v>
      </c>
    </row>
    <row r="964" spans="1:23" ht="60" customHeight="1" x14ac:dyDescent="0.3">
      <c r="A964" s="3" t="s">
        <v>1624</v>
      </c>
      <c r="B964" s="4">
        <v>8590507291534</v>
      </c>
      <c r="C964" s="10" t="s">
        <v>2913</v>
      </c>
      <c r="D964" s="6" t="s">
        <v>1802</v>
      </c>
      <c r="E964" s="6" t="s">
        <v>1625</v>
      </c>
      <c r="F964" s="3" t="s">
        <v>1804</v>
      </c>
      <c r="G964" s="6" t="s">
        <v>1626</v>
      </c>
      <c r="H964" s="6" t="str">
        <f t="shared" si="15"/>
        <v>Bath mats - Promo 2019</v>
      </c>
      <c r="J964" s="15" t="s">
        <v>3033</v>
      </c>
      <c r="K964" s="6" t="str">
        <f>IFERROR(VLOOKUP(J964*1,ChangeLog!K:L,2,FALSE),"")</f>
        <v>Set 2 ks</v>
      </c>
      <c r="L964" s="6" t="str">
        <f>IFERROR(VLOOKUP(K964,ChangeLog!L:N,3,FALSE),"")</f>
        <v>Set 2 ks</v>
      </c>
      <c r="M964" s="6" t="s">
        <v>2009</v>
      </c>
      <c r="R964" s="6" t="s">
        <v>1904</v>
      </c>
      <c r="T964" s="6" t="s">
        <v>698</v>
      </c>
      <c r="U964" s="6" t="s">
        <v>698</v>
      </c>
      <c r="V964" s="6" t="s">
        <v>698</v>
      </c>
      <c r="W964" s="6" t="s">
        <v>698</v>
      </c>
    </row>
    <row r="965" spans="1:23" ht="60" customHeight="1" x14ac:dyDescent="0.3">
      <c r="A965" s="3" t="s">
        <v>9</v>
      </c>
      <c r="B965" s="4">
        <v>8594013129060</v>
      </c>
      <c r="C965" s="10" t="s">
        <v>2612</v>
      </c>
      <c r="D965" s="6" t="s">
        <v>2301</v>
      </c>
      <c r="E965" s="6" t="s">
        <v>1754</v>
      </c>
      <c r="F965" s="3" t="s">
        <v>1804</v>
      </c>
      <c r="G965" s="6" t="s">
        <v>1779</v>
      </c>
      <c r="H965" s="6" t="str">
        <f t="shared" ref="H965:H998" si="16">F965&amp;" - "&amp;G965</f>
        <v>Bath mats - GRUND 2018 Auslauf</v>
      </c>
      <c r="J965" s="15" t="s">
        <v>3025</v>
      </c>
      <c r="K965" s="6" t="str">
        <f>IFERROR(VLOOKUP(J965*1,ChangeLog!K:L,2,FALSE),"")</f>
        <v>Bidet s oblými rohy</v>
      </c>
      <c r="L965" s="6" t="str">
        <f>IFERROR(VLOOKUP(K965,ChangeLog!L:N,3,FALSE),"")</f>
        <v>Malý koberec</v>
      </c>
      <c r="M965" s="6" t="s">
        <v>2010</v>
      </c>
      <c r="R965" s="6" t="s">
        <v>1922</v>
      </c>
      <c r="S965" s="6" t="s">
        <v>1955</v>
      </c>
      <c r="T965" s="6" t="s">
        <v>2709</v>
      </c>
      <c r="U965" s="6" t="s">
        <v>2709</v>
      </c>
      <c r="V965" s="6" t="s">
        <v>2821</v>
      </c>
      <c r="W965" s="6" t="s">
        <v>1955</v>
      </c>
    </row>
    <row r="966" spans="1:23" ht="60" customHeight="1" x14ac:dyDescent="0.3">
      <c r="A966" s="3" t="s">
        <v>10</v>
      </c>
      <c r="B966" s="4">
        <v>8590507344612</v>
      </c>
      <c r="C966" s="10" t="s">
        <v>2649</v>
      </c>
      <c r="D966" s="6" t="s">
        <v>2302</v>
      </c>
      <c r="E966" s="6" t="s">
        <v>1755</v>
      </c>
      <c r="F966" s="3" t="s">
        <v>1804</v>
      </c>
      <c r="G966" s="6" t="s">
        <v>1779</v>
      </c>
      <c r="H966" s="6" t="str">
        <f t="shared" si="16"/>
        <v>Bath mats - GRUND 2018 Auslauf</v>
      </c>
      <c r="J966" s="15" t="s">
        <v>3020</v>
      </c>
      <c r="K966" s="6" t="str">
        <f>IFERROR(VLOOKUP(J966*1,ChangeLog!K:L,2,FALSE),"")</f>
        <v>Bidet s ostrými rohy</v>
      </c>
      <c r="L966" s="6" t="str">
        <f>IFERROR(VLOOKUP(K966,ChangeLog!L:N,3,FALSE),"")</f>
        <v>Malý koberec</v>
      </c>
      <c r="M966" s="6" t="s">
        <v>2010</v>
      </c>
      <c r="R966" s="6" t="s">
        <v>1897</v>
      </c>
      <c r="S966" s="6" t="s">
        <v>1941</v>
      </c>
      <c r="T966" s="6" t="s">
        <v>2707</v>
      </c>
      <c r="U966" s="6" t="s">
        <v>2707</v>
      </c>
      <c r="V966" s="6" t="s">
        <v>2805</v>
      </c>
      <c r="W966" s="6" t="s">
        <v>2860</v>
      </c>
    </row>
    <row r="967" spans="1:23" ht="60" customHeight="1" x14ac:dyDescent="0.3">
      <c r="A967" s="3" t="s">
        <v>11</v>
      </c>
      <c r="B967" s="4">
        <v>8590507344629</v>
      </c>
      <c r="C967" s="10" t="s">
        <v>2649</v>
      </c>
      <c r="D967" s="6" t="s">
        <v>460</v>
      </c>
      <c r="E967" s="6" t="s">
        <v>1755</v>
      </c>
      <c r="F967" s="3" t="s">
        <v>1804</v>
      </c>
      <c r="G967" s="6" t="s">
        <v>1779</v>
      </c>
      <c r="H967" s="6" t="str">
        <f t="shared" si="16"/>
        <v>Bath mats - GRUND 2018 Auslauf</v>
      </c>
      <c r="J967" s="15" t="s">
        <v>3021</v>
      </c>
      <c r="K967" s="6" t="str">
        <f>IFERROR(VLOOKUP(J967*1,ChangeLog!K:L,2,FALSE),"")</f>
        <v>Ovál s ostrými rohy</v>
      </c>
      <c r="L967" s="6" t="str">
        <f>IFERROR(VLOOKUP(K967,ChangeLog!L:N,3,FALSE),"")</f>
        <v>Velký koberec</v>
      </c>
      <c r="M967" s="6" t="s">
        <v>2007</v>
      </c>
      <c r="R967" s="6" t="s">
        <v>1898</v>
      </c>
      <c r="S967" s="6" t="s">
        <v>1941</v>
      </c>
      <c r="T967" s="6" t="s">
        <v>2707</v>
      </c>
      <c r="U967" s="6" t="s">
        <v>2707</v>
      </c>
      <c r="V967" s="6" t="s">
        <v>2805</v>
      </c>
      <c r="W967" s="6" t="s">
        <v>2860</v>
      </c>
    </row>
    <row r="968" spans="1:23" ht="60" customHeight="1" x14ac:dyDescent="0.3">
      <c r="A968" s="3" t="s">
        <v>13</v>
      </c>
      <c r="B968" s="4">
        <v>8590507344346</v>
      </c>
      <c r="C968" s="10" t="s">
        <v>2650</v>
      </c>
      <c r="D968" s="6" t="s">
        <v>2454</v>
      </c>
      <c r="E968" s="6" t="s">
        <v>1754</v>
      </c>
      <c r="F968" s="3" t="s">
        <v>1804</v>
      </c>
      <c r="G968" s="6" t="s">
        <v>1779</v>
      </c>
      <c r="H968" s="6" t="str">
        <f t="shared" si="16"/>
        <v>Bath mats - GRUND 2018 Auslauf</v>
      </c>
      <c r="J968" s="15" t="s">
        <v>3022</v>
      </c>
      <c r="K968" s="6" t="str">
        <f>IFERROR(VLOOKUP(J968*1,ChangeLog!K:L,2,FALSE),"")</f>
        <v>Víko</v>
      </c>
      <c r="L968" s="6" t="str">
        <f>IFERROR(VLOOKUP(K968,ChangeLog!L:N,3,FALSE),"")</f>
        <v>Na víko od WC</v>
      </c>
      <c r="M968" s="6" t="s">
        <v>2006</v>
      </c>
      <c r="R968" s="6" t="s">
        <v>1900</v>
      </c>
      <c r="S968" s="6" t="s">
        <v>1989</v>
      </c>
      <c r="T968" s="6" t="s">
        <v>1989</v>
      </c>
      <c r="U968" s="6" t="s">
        <v>2739</v>
      </c>
      <c r="V968" s="6" t="s">
        <v>1989</v>
      </c>
      <c r="W968" s="6" t="s">
        <v>1989</v>
      </c>
    </row>
    <row r="969" spans="1:23" ht="60" customHeight="1" x14ac:dyDescent="0.3">
      <c r="A969" s="3" t="s">
        <v>12</v>
      </c>
      <c r="B969" s="4">
        <v>8590507344292</v>
      </c>
      <c r="C969" s="10" t="s">
        <v>2650</v>
      </c>
      <c r="D969" s="6" t="s">
        <v>2084</v>
      </c>
      <c r="E969" s="6" t="s">
        <v>1754</v>
      </c>
      <c r="F969" s="3" t="s">
        <v>1804</v>
      </c>
      <c r="G969" s="6" t="s">
        <v>1779</v>
      </c>
      <c r="H969" s="6" t="str">
        <f t="shared" si="16"/>
        <v>Bath mats - GRUND 2018 Auslauf</v>
      </c>
      <c r="J969" s="15" t="s">
        <v>3023</v>
      </c>
      <c r="K969" s="6" t="str">
        <f>IFERROR(VLOOKUP(J969*1,ChangeLog!K:L,2,FALSE),"")</f>
        <v>WC s ostrými hranami</v>
      </c>
      <c r="L969" s="6" t="str">
        <f>IFERROR(VLOOKUP(K969,ChangeLog!L:N,3,FALSE),"")</f>
        <v>S výřezem pro WC</v>
      </c>
      <c r="M969" s="6" t="s">
        <v>2008</v>
      </c>
      <c r="R969" s="6" t="s">
        <v>1897</v>
      </c>
      <c r="S969" s="6" t="s">
        <v>1937</v>
      </c>
      <c r="T969" s="6" t="s">
        <v>2758</v>
      </c>
      <c r="U969" s="6" t="s">
        <v>2690</v>
      </c>
      <c r="V969" s="6" t="s">
        <v>2801</v>
      </c>
      <c r="W969" s="6" t="s">
        <v>1937</v>
      </c>
    </row>
    <row r="970" spans="1:23" ht="60" customHeight="1" x14ac:dyDescent="0.3">
      <c r="A970" s="3" t="s">
        <v>14</v>
      </c>
      <c r="B970" s="4">
        <v>8590507344520</v>
      </c>
      <c r="C970" s="10" t="s">
        <v>2650</v>
      </c>
      <c r="D970" s="6" t="s">
        <v>2455</v>
      </c>
      <c r="E970" s="6" t="s">
        <v>1754</v>
      </c>
      <c r="F970" s="3" t="s">
        <v>1804</v>
      </c>
      <c r="G970" s="6" t="s">
        <v>1779</v>
      </c>
      <c r="H970" s="6" t="str">
        <f t="shared" si="16"/>
        <v>Bath mats - GRUND 2018 Auslauf</v>
      </c>
      <c r="J970" s="15" t="s">
        <v>3022</v>
      </c>
      <c r="K970" s="6" t="str">
        <f>IFERROR(VLOOKUP(J970*1,ChangeLog!K:L,2,FALSE),"")</f>
        <v>Víko</v>
      </c>
      <c r="L970" s="6" t="str">
        <f>IFERROR(VLOOKUP(K970,ChangeLog!L:N,3,FALSE),"")</f>
        <v>Na víko od WC</v>
      </c>
      <c r="M970" s="6" t="s">
        <v>2006</v>
      </c>
      <c r="R970" s="6" t="s">
        <v>1900</v>
      </c>
      <c r="S970" s="6" t="s">
        <v>1895</v>
      </c>
      <c r="T970" s="6" t="s">
        <v>2769</v>
      </c>
      <c r="U970" s="6" t="s">
        <v>2712</v>
      </c>
      <c r="V970" s="6" t="s">
        <v>2824</v>
      </c>
      <c r="W970" s="6" t="s">
        <v>1895</v>
      </c>
    </row>
    <row r="971" spans="1:23" ht="60" customHeight="1" x14ac:dyDescent="0.3">
      <c r="A971" s="3" t="s">
        <v>15</v>
      </c>
      <c r="B971" s="4">
        <v>8590507344537</v>
      </c>
      <c r="C971" s="10" t="s">
        <v>2650</v>
      </c>
      <c r="D971" s="6" t="s">
        <v>2085</v>
      </c>
      <c r="E971" s="6" t="s">
        <v>1754</v>
      </c>
      <c r="F971" s="3" t="s">
        <v>1804</v>
      </c>
      <c r="G971" s="6" t="s">
        <v>1779</v>
      </c>
      <c r="H971" s="6" t="str">
        <f t="shared" si="16"/>
        <v>Bath mats - GRUND 2018 Auslauf</v>
      </c>
      <c r="J971" s="15" t="s">
        <v>3023</v>
      </c>
      <c r="K971" s="6" t="str">
        <f>IFERROR(VLOOKUP(J971*1,ChangeLog!K:L,2,FALSE),"")</f>
        <v>WC s ostrými hranami</v>
      </c>
      <c r="L971" s="6" t="str">
        <f>IFERROR(VLOOKUP(K971,ChangeLog!L:N,3,FALSE),"")</f>
        <v>S výřezem pro WC</v>
      </c>
      <c r="M971" s="6" t="s">
        <v>2008</v>
      </c>
      <c r="R971" s="6" t="s">
        <v>1897</v>
      </c>
      <c r="S971" s="6" t="s">
        <v>1895</v>
      </c>
      <c r="T971" s="6" t="s">
        <v>2769</v>
      </c>
      <c r="U971" s="6" t="s">
        <v>2712</v>
      </c>
      <c r="V971" s="6" t="s">
        <v>2824</v>
      </c>
      <c r="W971" s="6" t="s">
        <v>1895</v>
      </c>
    </row>
    <row r="972" spans="1:23" ht="60" customHeight="1" x14ac:dyDescent="0.3">
      <c r="A972" s="3" t="s">
        <v>16</v>
      </c>
      <c r="B972" s="4">
        <v>8590507344568</v>
      </c>
      <c r="C972" s="10" t="s">
        <v>2650</v>
      </c>
      <c r="D972" s="6" t="s">
        <v>461</v>
      </c>
      <c r="E972" s="6" t="s">
        <v>1754</v>
      </c>
      <c r="F972" s="3" t="s">
        <v>1804</v>
      </c>
      <c r="G972" s="6" t="s">
        <v>1779</v>
      </c>
      <c r="H972" s="6" t="str">
        <f t="shared" si="16"/>
        <v>Bath mats - GRUND 2018 Auslauf</v>
      </c>
      <c r="J972" s="15" t="s">
        <v>3021</v>
      </c>
      <c r="K972" s="6" t="str">
        <f>IFERROR(VLOOKUP(J972*1,ChangeLog!K:L,2,FALSE),"")</f>
        <v>Ovál s ostrými rohy</v>
      </c>
      <c r="L972" s="6" t="str">
        <f>IFERROR(VLOOKUP(K972,ChangeLog!L:N,3,FALSE),"")</f>
        <v>Velký koberec</v>
      </c>
      <c r="M972" s="6" t="s">
        <v>2007</v>
      </c>
      <c r="R972" s="6" t="s">
        <v>1899</v>
      </c>
      <c r="S972" s="6" t="s">
        <v>1895</v>
      </c>
      <c r="T972" s="6" t="s">
        <v>2769</v>
      </c>
      <c r="U972" s="6" t="s">
        <v>2712</v>
      </c>
      <c r="V972" s="6" t="s">
        <v>2824</v>
      </c>
      <c r="W972" s="6" t="s">
        <v>1895</v>
      </c>
    </row>
    <row r="973" spans="1:23" ht="60" customHeight="1" x14ac:dyDescent="0.3">
      <c r="A973" s="3" t="s">
        <v>17</v>
      </c>
      <c r="B973" s="4">
        <v>8590507344575</v>
      </c>
      <c r="C973" s="10" t="s">
        <v>2650</v>
      </c>
      <c r="D973" s="6" t="s">
        <v>462</v>
      </c>
      <c r="E973" s="6" t="s">
        <v>1754</v>
      </c>
      <c r="F973" s="3" t="s">
        <v>1804</v>
      </c>
      <c r="G973" s="6" t="s">
        <v>1779</v>
      </c>
      <c r="H973" s="6" t="str">
        <f t="shared" si="16"/>
        <v>Bath mats - GRUND 2018 Auslauf</v>
      </c>
      <c r="J973" s="15" t="s">
        <v>3021</v>
      </c>
      <c r="K973" s="6" t="str">
        <f>IFERROR(VLOOKUP(J973*1,ChangeLog!K:L,2,FALSE),"")</f>
        <v>Ovál s ostrými rohy</v>
      </c>
      <c r="L973" s="6" t="str">
        <f>IFERROR(VLOOKUP(K973,ChangeLog!L:N,3,FALSE),"")</f>
        <v>Velký koberec</v>
      </c>
      <c r="M973" s="6" t="s">
        <v>2007</v>
      </c>
      <c r="R973" s="6" t="s">
        <v>1901</v>
      </c>
      <c r="S973" s="6" t="s">
        <v>1895</v>
      </c>
      <c r="T973" s="6" t="s">
        <v>2769</v>
      </c>
      <c r="U973" s="6" t="s">
        <v>2712</v>
      </c>
      <c r="V973" s="6" t="s">
        <v>2824</v>
      </c>
      <c r="W973" s="6" t="s">
        <v>1895</v>
      </c>
    </row>
    <row r="974" spans="1:23" ht="60" customHeight="1" x14ac:dyDescent="0.3">
      <c r="A974" s="3" t="s">
        <v>24</v>
      </c>
      <c r="B974" s="4">
        <v>8590507344056</v>
      </c>
      <c r="C974" s="10" t="s">
        <v>2550</v>
      </c>
      <c r="D974" s="6" t="s">
        <v>2086</v>
      </c>
      <c r="E974" s="6" t="s">
        <v>1754</v>
      </c>
      <c r="F974" s="3" t="s">
        <v>1804</v>
      </c>
      <c r="G974" s="6" t="s">
        <v>1779</v>
      </c>
      <c r="H974" s="6" t="str">
        <f t="shared" si="16"/>
        <v>Bath mats - GRUND 2018 Auslauf</v>
      </c>
      <c r="J974" s="15" t="s">
        <v>3023</v>
      </c>
      <c r="K974" s="6" t="str">
        <f>IFERROR(VLOOKUP(J974*1,ChangeLog!K:L,2,FALSE),"")</f>
        <v>WC s ostrými hranami</v>
      </c>
      <c r="L974" s="6" t="str">
        <f>IFERROR(VLOOKUP(K974,ChangeLog!L:N,3,FALSE),"")</f>
        <v>S výřezem pro WC</v>
      </c>
      <c r="M974" s="6" t="s">
        <v>2008</v>
      </c>
      <c r="R974" s="6" t="s">
        <v>1897</v>
      </c>
      <c r="S974" s="6" t="s">
        <v>1895</v>
      </c>
      <c r="T974" s="6" t="s">
        <v>2769</v>
      </c>
      <c r="U974" s="6" t="s">
        <v>2712</v>
      </c>
      <c r="V974" s="6" t="s">
        <v>2824</v>
      </c>
      <c r="W974" s="6" t="s">
        <v>1895</v>
      </c>
    </row>
    <row r="975" spans="1:23" ht="60" customHeight="1" x14ac:dyDescent="0.3">
      <c r="A975" s="3" t="s">
        <v>25</v>
      </c>
      <c r="B975" s="4">
        <v>8590507344063</v>
      </c>
      <c r="C975" s="10" t="s">
        <v>2550</v>
      </c>
      <c r="D975" s="6" t="s">
        <v>2303</v>
      </c>
      <c r="E975" s="6" t="s">
        <v>1754</v>
      </c>
      <c r="F975" s="3" t="s">
        <v>1804</v>
      </c>
      <c r="G975" s="6" t="s">
        <v>1779</v>
      </c>
      <c r="H975" s="6" t="str">
        <f t="shared" si="16"/>
        <v>Bath mats - GRUND 2018 Auslauf</v>
      </c>
      <c r="J975" s="15" t="s">
        <v>3020</v>
      </c>
      <c r="K975" s="6" t="str">
        <f>IFERROR(VLOOKUP(J975*1,ChangeLog!K:L,2,FALSE),"")</f>
        <v>Bidet s ostrými rohy</v>
      </c>
      <c r="L975" s="6" t="str">
        <f>IFERROR(VLOOKUP(K975,ChangeLog!L:N,3,FALSE),"")</f>
        <v>Malý koberec</v>
      </c>
      <c r="M975" s="6" t="s">
        <v>2010</v>
      </c>
      <c r="R975" s="6" t="s">
        <v>1897</v>
      </c>
      <c r="S975" s="6" t="s">
        <v>1895</v>
      </c>
      <c r="T975" s="6" t="s">
        <v>2769</v>
      </c>
      <c r="U975" s="6" t="s">
        <v>2712</v>
      </c>
      <c r="V975" s="6" t="s">
        <v>2824</v>
      </c>
      <c r="W975" s="6" t="s">
        <v>1895</v>
      </c>
    </row>
    <row r="976" spans="1:23" ht="60" customHeight="1" x14ac:dyDescent="0.3">
      <c r="A976" s="3" t="s">
        <v>26</v>
      </c>
      <c r="B976" s="4">
        <v>8590507344070</v>
      </c>
      <c r="C976" s="10" t="s">
        <v>2550</v>
      </c>
      <c r="D976" s="6" t="s">
        <v>466</v>
      </c>
      <c r="E976" s="6" t="s">
        <v>1754</v>
      </c>
      <c r="F976" s="3" t="s">
        <v>1804</v>
      </c>
      <c r="G976" s="6" t="s">
        <v>1779</v>
      </c>
      <c r="H976" s="6" t="str">
        <f t="shared" si="16"/>
        <v>Bath mats - GRUND 2018 Auslauf</v>
      </c>
      <c r="J976" s="15" t="s">
        <v>3021</v>
      </c>
      <c r="K976" s="6" t="str">
        <f>IFERROR(VLOOKUP(J976*1,ChangeLog!K:L,2,FALSE),"")</f>
        <v>Ovál s ostrými rohy</v>
      </c>
      <c r="L976" s="6" t="str">
        <f>IFERROR(VLOOKUP(K976,ChangeLog!L:N,3,FALSE),"")</f>
        <v>Velký koberec</v>
      </c>
      <c r="M976" s="6" t="s">
        <v>2007</v>
      </c>
      <c r="R976" s="6" t="s">
        <v>1898</v>
      </c>
      <c r="S976" s="6" t="s">
        <v>1895</v>
      </c>
      <c r="T976" s="6" t="s">
        <v>2769</v>
      </c>
      <c r="U976" s="6" t="s">
        <v>2712</v>
      </c>
      <c r="V976" s="6" t="s">
        <v>2824</v>
      </c>
      <c r="W976" s="6" t="s">
        <v>1895</v>
      </c>
    </row>
    <row r="977" spans="1:23" ht="60" customHeight="1" x14ac:dyDescent="0.3">
      <c r="A977" s="3" t="s">
        <v>66</v>
      </c>
      <c r="B977" s="4">
        <v>8590507350613</v>
      </c>
      <c r="C977" s="10" t="s">
        <v>2651</v>
      </c>
      <c r="D977" s="6" t="s">
        <v>2304</v>
      </c>
      <c r="E977" s="6" t="s">
        <v>695</v>
      </c>
      <c r="F977" s="3" t="s">
        <v>1804</v>
      </c>
      <c r="G977" s="6" t="s">
        <v>1779</v>
      </c>
      <c r="H977" s="6" t="str">
        <f t="shared" si="16"/>
        <v>Bath mats - GRUND 2018 Auslauf</v>
      </c>
      <c r="J977" s="15" t="s">
        <v>3020</v>
      </c>
      <c r="K977" s="6" t="str">
        <f>IFERROR(VLOOKUP(J977*1,ChangeLog!K:L,2,FALSE),"")</f>
        <v>Bidet s ostrými rohy</v>
      </c>
      <c r="L977" s="6" t="str">
        <f>IFERROR(VLOOKUP(K977,ChangeLog!L:N,3,FALSE),"")</f>
        <v>Malý koberec</v>
      </c>
      <c r="M977" s="6" t="s">
        <v>2010</v>
      </c>
      <c r="R977" s="6" t="s">
        <v>1903</v>
      </c>
      <c r="S977" s="6" t="s">
        <v>1934</v>
      </c>
      <c r="T977" s="6" t="s">
        <v>2756</v>
      </c>
      <c r="U977" s="6" t="s">
        <v>2687</v>
      </c>
      <c r="V977" s="6" t="s">
        <v>2799</v>
      </c>
      <c r="W977" s="6" t="s">
        <v>1934</v>
      </c>
    </row>
    <row r="978" spans="1:23" ht="60" customHeight="1" x14ac:dyDescent="0.3">
      <c r="A978" s="3" t="s">
        <v>67</v>
      </c>
      <c r="B978" s="4">
        <v>8590507350620</v>
      </c>
      <c r="C978" s="10" t="s">
        <v>2651</v>
      </c>
      <c r="D978" s="6" t="s">
        <v>489</v>
      </c>
      <c r="E978" s="6" t="s">
        <v>695</v>
      </c>
      <c r="F978" s="3" t="s">
        <v>1804</v>
      </c>
      <c r="G978" s="6" t="s">
        <v>1779</v>
      </c>
      <c r="H978" s="6" t="str">
        <f t="shared" si="16"/>
        <v>Bath mats - GRUND 2018 Auslauf</v>
      </c>
      <c r="J978" s="15" t="s">
        <v>3021</v>
      </c>
      <c r="K978" s="6" t="str">
        <f>IFERROR(VLOOKUP(J978*1,ChangeLog!K:L,2,FALSE),"")</f>
        <v>Ovál s ostrými rohy</v>
      </c>
      <c r="L978" s="6" t="str">
        <f>IFERROR(VLOOKUP(K978,ChangeLog!L:N,3,FALSE),"")</f>
        <v>Velký koberec</v>
      </c>
      <c r="M978" s="6" t="s">
        <v>2007</v>
      </c>
      <c r="R978" s="6" t="s">
        <v>1898</v>
      </c>
      <c r="S978" s="6" t="s">
        <v>1934</v>
      </c>
      <c r="T978" s="6" t="s">
        <v>2756</v>
      </c>
      <c r="U978" s="6" t="s">
        <v>2687</v>
      </c>
      <c r="V978" s="6" t="s">
        <v>2799</v>
      </c>
      <c r="W978" s="6" t="s">
        <v>1934</v>
      </c>
    </row>
    <row r="979" spans="1:23" ht="60" customHeight="1" x14ac:dyDescent="0.3">
      <c r="A979" s="3" t="s">
        <v>68</v>
      </c>
      <c r="B979" s="4">
        <v>8590507350637</v>
      </c>
      <c r="C979" s="10" t="s">
        <v>2651</v>
      </c>
      <c r="D979" s="6" t="s">
        <v>490</v>
      </c>
      <c r="E979" s="6" t="s">
        <v>695</v>
      </c>
      <c r="F979" s="3" t="s">
        <v>1804</v>
      </c>
      <c r="G979" s="6" t="s">
        <v>1779</v>
      </c>
      <c r="H979" s="6" t="str">
        <f t="shared" si="16"/>
        <v>Bath mats - GRUND 2018 Auslauf</v>
      </c>
      <c r="J979" s="15" t="s">
        <v>3021</v>
      </c>
      <c r="K979" s="6" t="str">
        <f>IFERROR(VLOOKUP(J979*1,ChangeLog!K:L,2,FALSE),"")</f>
        <v>Ovál s ostrými rohy</v>
      </c>
      <c r="L979" s="6" t="str">
        <f>IFERROR(VLOOKUP(K979,ChangeLog!L:N,3,FALSE),"")</f>
        <v>Velký koberec</v>
      </c>
      <c r="M979" s="6" t="s">
        <v>2007</v>
      </c>
      <c r="R979" s="6" t="s">
        <v>1899</v>
      </c>
      <c r="S979" s="6" t="s">
        <v>1934</v>
      </c>
      <c r="T979" s="6" t="s">
        <v>2756</v>
      </c>
      <c r="U979" s="6" t="s">
        <v>2687</v>
      </c>
      <c r="V979" s="6" t="s">
        <v>2799</v>
      </c>
      <c r="W979" s="6" t="s">
        <v>1934</v>
      </c>
    </row>
    <row r="980" spans="1:23" ht="60" customHeight="1" x14ac:dyDescent="0.3">
      <c r="A980" s="3" t="s">
        <v>51</v>
      </c>
      <c r="B980" s="4">
        <v>8590507311928</v>
      </c>
      <c r="C980" s="10" t="s">
        <v>2651</v>
      </c>
      <c r="D980" s="6" t="s">
        <v>2305</v>
      </c>
      <c r="E980" s="6" t="s">
        <v>695</v>
      </c>
      <c r="F980" s="3" t="s">
        <v>1804</v>
      </c>
      <c r="G980" s="6" t="s">
        <v>1779</v>
      </c>
      <c r="H980" s="6" t="str">
        <f t="shared" si="16"/>
        <v>Bath mats - GRUND 2018 Auslauf</v>
      </c>
      <c r="J980" s="15" t="s">
        <v>3020</v>
      </c>
      <c r="K980" s="6" t="str">
        <f>IFERROR(VLOOKUP(J980*1,ChangeLog!K:L,2,FALSE),"")</f>
        <v>Bidet s ostrými rohy</v>
      </c>
      <c r="L980" s="6" t="str">
        <f>IFERROR(VLOOKUP(K980,ChangeLog!L:N,3,FALSE),"")</f>
        <v>Malý koberec</v>
      </c>
      <c r="M980" s="6" t="s">
        <v>2010</v>
      </c>
      <c r="R980" s="6" t="s">
        <v>1903</v>
      </c>
      <c r="S980" s="6" t="s">
        <v>1894</v>
      </c>
      <c r="T980" s="6" t="s">
        <v>2764</v>
      </c>
      <c r="U980" s="6" t="s">
        <v>2698</v>
      </c>
      <c r="V980" s="6" t="s">
        <v>2810</v>
      </c>
      <c r="W980" s="6" t="s">
        <v>2863</v>
      </c>
    </row>
    <row r="981" spans="1:23" ht="60" customHeight="1" x14ac:dyDescent="0.3">
      <c r="A981" s="3" t="s">
        <v>52</v>
      </c>
      <c r="B981" s="4">
        <v>8590507312048</v>
      </c>
      <c r="C981" s="10" t="s">
        <v>2651</v>
      </c>
      <c r="D981" s="6" t="s">
        <v>479</v>
      </c>
      <c r="E981" s="6" t="s">
        <v>695</v>
      </c>
      <c r="F981" s="3" t="s">
        <v>1804</v>
      </c>
      <c r="G981" s="6" t="s">
        <v>1779</v>
      </c>
      <c r="H981" s="6" t="str">
        <f t="shared" si="16"/>
        <v>Bath mats - GRUND 2018 Auslauf</v>
      </c>
      <c r="J981" s="15" t="s">
        <v>3021</v>
      </c>
      <c r="K981" s="6" t="str">
        <f>IFERROR(VLOOKUP(J981*1,ChangeLog!K:L,2,FALSE),"")</f>
        <v>Ovál s ostrými rohy</v>
      </c>
      <c r="L981" s="6" t="str">
        <f>IFERROR(VLOOKUP(K981,ChangeLog!L:N,3,FALSE),"")</f>
        <v>Velký koberec</v>
      </c>
      <c r="M981" s="6" t="s">
        <v>2007</v>
      </c>
      <c r="R981" s="6" t="s">
        <v>1898</v>
      </c>
      <c r="S981" s="6" t="s">
        <v>1894</v>
      </c>
      <c r="T981" s="6" t="s">
        <v>2764</v>
      </c>
      <c r="U981" s="6" t="s">
        <v>2698</v>
      </c>
      <c r="V981" s="6" t="s">
        <v>2810</v>
      </c>
      <c r="W981" s="6" t="s">
        <v>2863</v>
      </c>
    </row>
    <row r="982" spans="1:23" ht="60" customHeight="1" x14ac:dyDescent="0.3">
      <c r="A982" s="3" t="s">
        <v>53</v>
      </c>
      <c r="B982" s="4">
        <v>8590507311980</v>
      </c>
      <c r="C982" s="10" t="s">
        <v>2651</v>
      </c>
      <c r="D982" s="6" t="s">
        <v>480</v>
      </c>
      <c r="E982" s="6" t="s">
        <v>695</v>
      </c>
      <c r="F982" s="3" t="s">
        <v>1804</v>
      </c>
      <c r="G982" s="6" t="s">
        <v>1779</v>
      </c>
      <c r="H982" s="6" t="str">
        <f t="shared" si="16"/>
        <v>Bath mats - GRUND 2018 Auslauf</v>
      </c>
      <c r="J982" s="15" t="s">
        <v>3021</v>
      </c>
      <c r="K982" s="6" t="str">
        <f>IFERROR(VLOOKUP(J982*1,ChangeLog!K:L,2,FALSE),"")</f>
        <v>Ovál s ostrými rohy</v>
      </c>
      <c r="L982" s="6" t="str">
        <f>IFERROR(VLOOKUP(K982,ChangeLog!L:N,3,FALSE),"")</f>
        <v>Velký koberec</v>
      </c>
      <c r="M982" s="6" t="s">
        <v>2007</v>
      </c>
      <c r="R982" s="6" t="s">
        <v>1899</v>
      </c>
      <c r="S982" s="6" t="s">
        <v>1894</v>
      </c>
      <c r="T982" s="6" t="s">
        <v>2764</v>
      </c>
      <c r="U982" s="6" t="s">
        <v>2698</v>
      </c>
      <c r="V982" s="6" t="s">
        <v>2810</v>
      </c>
      <c r="W982" s="6" t="s">
        <v>2863</v>
      </c>
    </row>
    <row r="983" spans="1:23" ht="60" customHeight="1" x14ac:dyDescent="0.3">
      <c r="A983" s="3" t="s">
        <v>63</v>
      </c>
      <c r="B983" s="4">
        <v>8590507350583</v>
      </c>
      <c r="C983" s="10" t="s">
        <v>2651</v>
      </c>
      <c r="D983" s="6" t="s">
        <v>2306</v>
      </c>
      <c r="E983" s="6" t="s">
        <v>695</v>
      </c>
      <c r="F983" s="3" t="s">
        <v>1804</v>
      </c>
      <c r="G983" s="6" t="s">
        <v>1779</v>
      </c>
      <c r="H983" s="6" t="str">
        <f t="shared" si="16"/>
        <v>Bath mats - GRUND 2018 Auslauf</v>
      </c>
      <c r="J983" s="15" t="s">
        <v>3020</v>
      </c>
      <c r="K983" s="6" t="str">
        <f>IFERROR(VLOOKUP(J983*1,ChangeLog!K:L,2,FALSE),"")</f>
        <v>Bidet s ostrými rohy</v>
      </c>
      <c r="L983" s="6" t="str">
        <f>IFERROR(VLOOKUP(K983,ChangeLog!L:N,3,FALSE),"")</f>
        <v>Malý koberec</v>
      </c>
      <c r="M983" s="6" t="s">
        <v>2010</v>
      </c>
      <c r="R983" s="6" t="s">
        <v>1903</v>
      </c>
      <c r="S983" s="6" t="s">
        <v>1944</v>
      </c>
      <c r="T983" s="6" t="s">
        <v>2762</v>
      </c>
      <c r="U983" s="6" t="s">
        <v>2696</v>
      </c>
      <c r="V983" s="6" t="s">
        <v>2808</v>
      </c>
      <c r="W983" s="6" t="s">
        <v>1944</v>
      </c>
    </row>
    <row r="984" spans="1:23" ht="60" customHeight="1" x14ac:dyDescent="0.3">
      <c r="A984" s="3" t="s">
        <v>64</v>
      </c>
      <c r="B984" s="4">
        <v>8590507350590</v>
      </c>
      <c r="C984" s="10" t="s">
        <v>2651</v>
      </c>
      <c r="D984" s="6" t="s">
        <v>487</v>
      </c>
      <c r="E984" s="6" t="s">
        <v>695</v>
      </c>
      <c r="F984" s="3" t="s">
        <v>1804</v>
      </c>
      <c r="G984" s="6" t="s">
        <v>1779</v>
      </c>
      <c r="H984" s="6" t="str">
        <f t="shared" si="16"/>
        <v>Bath mats - GRUND 2018 Auslauf</v>
      </c>
      <c r="J984" s="15" t="s">
        <v>3021</v>
      </c>
      <c r="K984" s="6" t="str">
        <f>IFERROR(VLOOKUP(J984*1,ChangeLog!K:L,2,FALSE),"")</f>
        <v>Ovál s ostrými rohy</v>
      </c>
      <c r="L984" s="6" t="str">
        <f>IFERROR(VLOOKUP(K984,ChangeLog!L:N,3,FALSE),"")</f>
        <v>Velký koberec</v>
      </c>
      <c r="M984" s="6" t="s">
        <v>2007</v>
      </c>
      <c r="R984" s="6" t="s">
        <v>1898</v>
      </c>
      <c r="S984" s="6" t="s">
        <v>1944</v>
      </c>
      <c r="T984" s="6" t="s">
        <v>2762</v>
      </c>
      <c r="U984" s="6" t="s">
        <v>2696</v>
      </c>
      <c r="V984" s="6" t="s">
        <v>2808</v>
      </c>
      <c r="W984" s="6" t="s">
        <v>1944</v>
      </c>
    </row>
    <row r="985" spans="1:23" ht="60" customHeight="1" x14ac:dyDescent="0.3">
      <c r="A985" s="3" t="s">
        <v>65</v>
      </c>
      <c r="B985" s="4">
        <v>8590507350606</v>
      </c>
      <c r="C985" s="10" t="s">
        <v>2651</v>
      </c>
      <c r="D985" s="6" t="s">
        <v>488</v>
      </c>
      <c r="E985" s="6" t="s">
        <v>695</v>
      </c>
      <c r="F985" s="3" t="s">
        <v>1804</v>
      </c>
      <c r="G985" s="6" t="s">
        <v>1779</v>
      </c>
      <c r="H985" s="6" t="str">
        <f t="shared" si="16"/>
        <v>Bath mats - GRUND 2018 Auslauf</v>
      </c>
      <c r="J985" s="15" t="s">
        <v>3021</v>
      </c>
      <c r="K985" s="6" t="str">
        <f>IFERROR(VLOOKUP(J985*1,ChangeLog!K:L,2,FALSE),"")</f>
        <v>Ovál s ostrými rohy</v>
      </c>
      <c r="L985" s="6" t="str">
        <f>IFERROR(VLOOKUP(K985,ChangeLog!L:N,3,FALSE),"")</f>
        <v>Velký koberec</v>
      </c>
      <c r="M985" s="6" t="s">
        <v>2007</v>
      </c>
      <c r="R985" s="6" t="s">
        <v>1899</v>
      </c>
      <c r="S985" s="6" t="s">
        <v>1944</v>
      </c>
      <c r="T985" s="6" t="s">
        <v>2762</v>
      </c>
      <c r="U985" s="6" t="s">
        <v>2696</v>
      </c>
      <c r="V985" s="6" t="s">
        <v>2808</v>
      </c>
      <c r="W985" s="6" t="s">
        <v>1944</v>
      </c>
    </row>
    <row r="986" spans="1:23" ht="60" customHeight="1" x14ac:dyDescent="0.3">
      <c r="A986" s="3" t="s">
        <v>54</v>
      </c>
      <c r="B986" s="4">
        <v>8590507311911</v>
      </c>
      <c r="C986" s="10" t="s">
        <v>2651</v>
      </c>
      <c r="D986" s="6" t="s">
        <v>2307</v>
      </c>
      <c r="E986" s="6" t="s">
        <v>695</v>
      </c>
      <c r="F986" s="3" t="s">
        <v>1804</v>
      </c>
      <c r="G986" s="6" t="s">
        <v>1779</v>
      </c>
      <c r="H986" s="6" t="str">
        <f t="shared" si="16"/>
        <v>Bath mats - GRUND 2018 Auslauf</v>
      </c>
      <c r="J986" s="15" t="s">
        <v>3020</v>
      </c>
      <c r="K986" s="6" t="str">
        <f>IFERROR(VLOOKUP(J986*1,ChangeLog!K:L,2,FALSE),"")</f>
        <v>Bidet s ostrými rohy</v>
      </c>
      <c r="L986" s="6" t="str">
        <f>IFERROR(VLOOKUP(K986,ChangeLog!L:N,3,FALSE),"")</f>
        <v>Malý koberec</v>
      </c>
      <c r="M986" s="6" t="s">
        <v>2010</v>
      </c>
      <c r="R986" s="6" t="s">
        <v>1903</v>
      </c>
      <c r="S986" s="6" t="s">
        <v>1952</v>
      </c>
      <c r="T986" s="6" t="s">
        <v>2771</v>
      </c>
      <c r="U986" s="6" t="s">
        <v>2706</v>
      </c>
      <c r="V986" s="6" t="s">
        <v>2817</v>
      </c>
      <c r="W986" s="6" t="s">
        <v>2868</v>
      </c>
    </row>
    <row r="987" spans="1:23" ht="60" customHeight="1" x14ac:dyDescent="0.3">
      <c r="A987" s="3" t="s">
        <v>55</v>
      </c>
      <c r="B987" s="4">
        <v>8590507312031</v>
      </c>
      <c r="C987" s="10" t="s">
        <v>2651</v>
      </c>
      <c r="D987" s="6" t="s">
        <v>481</v>
      </c>
      <c r="E987" s="6" t="s">
        <v>695</v>
      </c>
      <c r="F987" s="3" t="s">
        <v>1804</v>
      </c>
      <c r="G987" s="6" t="s">
        <v>1779</v>
      </c>
      <c r="H987" s="6" t="str">
        <f t="shared" si="16"/>
        <v>Bath mats - GRUND 2018 Auslauf</v>
      </c>
      <c r="J987" s="15" t="s">
        <v>3021</v>
      </c>
      <c r="K987" s="6" t="str">
        <f>IFERROR(VLOOKUP(J987*1,ChangeLog!K:L,2,FALSE),"")</f>
        <v>Ovál s ostrými rohy</v>
      </c>
      <c r="L987" s="6" t="str">
        <f>IFERROR(VLOOKUP(K987,ChangeLog!L:N,3,FALSE),"")</f>
        <v>Velký koberec</v>
      </c>
      <c r="M987" s="6" t="s">
        <v>2007</v>
      </c>
      <c r="R987" s="6" t="s">
        <v>1898</v>
      </c>
      <c r="S987" s="6" t="s">
        <v>1952</v>
      </c>
      <c r="T987" s="6" t="s">
        <v>2771</v>
      </c>
      <c r="U987" s="6" t="s">
        <v>2706</v>
      </c>
      <c r="V987" s="6" t="s">
        <v>2817</v>
      </c>
      <c r="W987" s="6" t="s">
        <v>2868</v>
      </c>
    </row>
    <row r="988" spans="1:23" ht="60" customHeight="1" x14ac:dyDescent="0.3">
      <c r="A988" s="3" t="s">
        <v>56</v>
      </c>
      <c r="B988" s="4">
        <v>8590507311973</v>
      </c>
      <c r="C988" s="10" t="s">
        <v>2651</v>
      </c>
      <c r="D988" s="6" t="s">
        <v>482</v>
      </c>
      <c r="E988" s="6" t="s">
        <v>695</v>
      </c>
      <c r="F988" s="3" t="s">
        <v>1804</v>
      </c>
      <c r="G988" s="6" t="s">
        <v>1779</v>
      </c>
      <c r="H988" s="6" t="str">
        <f t="shared" si="16"/>
        <v>Bath mats - GRUND 2018 Auslauf</v>
      </c>
      <c r="J988" s="15" t="s">
        <v>3021</v>
      </c>
      <c r="K988" s="6" t="str">
        <f>IFERROR(VLOOKUP(J988*1,ChangeLog!K:L,2,FALSE),"")</f>
        <v>Ovál s ostrými rohy</v>
      </c>
      <c r="L988" s="6" t="str">
        <f>IFERROR(VLOOKUP(K988,ChangeLog!L:N,3,FALSE),"")</f>
        <v>Velký koberec</v>
      </c>
      <c r="M988" s="6" t="s">
        <v>2007</v>
      </c>
      <c r="R988" s="6" t="s">
        <v>1899</v>
      </c>
      <c r="S988" s="6" t="s">
        <v>1952</v>
      </c>
      <c r="T988" s="6" t="s">
        <v>2771</v>
      </c>
      <c r="U988" s="6" t="s">
        <v>2706</v>
      </c>
      <c r="V988" s="6" t="s">
        <v>2817</v>
      </c>
      <c r="W988" s="6" t="s">
        <v>2868</v>
      </c>
    </row>
    <row r="989" spans="1:23" ht="60" customHeight="1" x14ac:dyDescent="0.3">
      <c r="A989" s="3" t="s">
        <v>57</v>
      </c>
      <c r="B989" s="4">
        <v>8590507311904</v>
      </c>
      <c r="C989" s="10" t="s">
        <v>2651</v>
      </c>
      <c r="D989" s="6" t="s">
        <v>2308</v>
      </c>
      <c r="E989" s="6" t="s">
        <v>695</v>
      </c>
      <c r="F989" s="3" t="s">
        <v>1804</v>
      </c>
      <c r="G989" s="6" t="s">
        <v>1779</v>
      </c>
      <c r="H989" s="6" t="str">
        <f t="shared" si="16"/>
        <v>Bath mats - GRUND 2018 Auslauf</v>
      </c>
      <c r="J989" s="15" t="s">
        <v>3020</v>
      </c>
      <c r="K989" s="6" t="str">
        <f>IFERROR(VLOOKUP(J989*1,ChangeLog!K:L,2,FALSE),"")</f>
        <v>Bidet s ostrými rohy</v>
      </c>
      <c r="L989" s="6" t="str">
        <f>IFERROR(VLOOKUP(K989,ChangeLog!L:N,3,FALSE),"")</f>
        <v>Malý koberec</v>
      </c>
      <c r="M989" s="6" t="s">
        <v>2010</v>
      </c>
      <c r="R989" s="6" t="s">
        <v>1903</v>
      </c>
      <c r="S989" s="6" t="s">
        <v>1935</v>
      </c>
      <c r="T989" s="6" t="s">
        <v>2688</v>
      </c>
      <c r="U989" s="6" t="s">
        <v>1962</v>
      </c>
      <c r="V989" s="6" t="s">
        <v>2800</v>
      </c>
      <c r="W989" s="6" t="s">
        <v>1935</v>
      </c>
    </row>
    <row r="990" spans="1:23" ht="60" customHeight="1" x14ac:dyDescent="0.3">
      <c r="A990" s="3" t="s">
        <v>58</v>
      </c>
      <c r="B990" s="4">
        <v>8590507312024</v>
      </c>
      <c r="C990" s="10" t="s">
        <v>2651</v>
      </c>
      <c r="D990" s="6" t="s">
        <v>483</v>
      </c>
      <c r="E990" s="6" t="s">
        <v>695</v>
      </c>
      <c r="F990" s="3" t="s">
        <v>1804</v>
      </c>
      <c r="G990" s="6" t="s">
        <v>1779</v>
      </c>
      <c r="H990" s="6" t="str">
        <f t="shared" si="16"/>
        <v>Bath mats - GRUND 2018 Auslauf</v>
      </c>
      <c r="J990" s="15" t="s">
        <v>3021</v>
      </c>
      <c r="K990" s="6" t="str">
        <f>IFERROR(VLOOKUP(J990*1,ChangeLog!K:L,2,FALSE),"")</f>
        <v>Ovál s ostrými rohy</v>
      </c>
      <c r="L990" s="6" t="str">
        <f>IFERROR(VLOOKUP(K990,ChangeLog!L:N,3,FALSE),"")</f>
        <v>Velký koberec</v>
      </c>
      <c r="M990" s="6" t="s">
        <v>2007</v>
      </c>
      <c r="R990" s="6" t="s">
        <v>1898</v>
      </c>
      <c r="S990" s="6" t="s">
        <v>1935</v>
      </c>
      <c r="T990" s="6" t="s">
        <v>2688</v>
      </c>
      <c r="U990" s="6" t="s">
        <v>1962</v>
      </c>
      <c r="V990" s="6" t="s">
        <v>2800</v>
      </c>
      <c r="W990" s="6" t="s">
        <v>1935</v>
      </c>
    </row>
    <row r="991" spans="1:23" ht="60" customHeight="1" x14ac:dyDescent="0.3">
      <c r="A991" s="3" t="s">
        <v>59</v>
      </c>
      <c r="B991" s="4">
        <v>8590507311966</v>
      </c>
      <c r="C991" s="10" t="s">
        <v>2651</v>
      </c>
      <c r="D991" s="6" t="s">
        <v>484</v>
      </c>
      <c r="E991" s="6" t="s">
        <v>695</v>
      </c>
      <c r="F991" s="3" t="s">
        <v>1804</v>
      </c>
      <c r="G991" s="6" t="s">
        <v>1779</v>
      </c>
      <c r="H991" s="6" t="str">
        <f t="shared" si="16"/>
        <v>Bath mats - GRUND 2018 Auslauf</v>
      </c>
      <c r="J991" s="15" t="s">
        <v>3021</v>
      </c>
      <c r="K991" s="6" t="str">
        <f>IFERROR(VLOOKUP(J991*1,ChangeLog!K:L,2,FALSE),"")</f>
        <v>Ovál s ostrými rohy</v>
      </c>
      <c r="L991" s="6" t="str">
        <f>IFERROR(VLOOKUP(K991,ChangeLog!L:N,3,FALSE),"")</f>
        <v>Velký koberec</v>
      </c>
      <c r="M991" s="6" t="s">
        <v>2007</v>
      </c>
      <c r="R991" s="6" t="s">
        <v>1899</v>
      </c>
      <c r="S991" s="6" t="s">
        <v>1935</v>
      </c>
      <c r="T991" s="6" t="s">
        <v>2688</v>
      </c>
      <c r="U991" s="6" t="s">
        <v>1962</v>
      </c>
      <c r="V991" s="6" t="s">
        <v>2800</v>
      </c>
      <c r="W991" s="6" t="s">
        <v>1935</v>
      </c>
    </row>
    <row r="992" spans="1:23" ht="60" customHeight="1" x14ac:dyDescent="0.3">
      <c r="A992" s="3" t="s">
        <v>60</v>
      </c>
      <c r="B992" s="4">
        <v>8590507311881</v>
      </c>
      <c r="C992" s="10" t="s">
        <v>2651</v>
      </c>
      <c r="D992" s="6" t="s">
        <v>2309</v>
      </c>
      <c r="E992" s="6" t="s">
        <v>695</v>
      </c>
      <c r="F992" s="3" t="s">
        <v>1804</v>
      </c>
      <c r="G992" s="6" t="s">
        <v>1779</v>
      </c>
      <c r="H992" s="6" t="str">
        <f t="shared" si="16"/>
        <v>Bath mats - GRUND 2018 Auslauf</v>
      </c>
      <c r="J992" s="15" t="s">
        <v>3020</v>
      </c>
      <c r="K992" s="6" t="str">
        <f>IFERROR(VLOOKUP(J992*1,ChangeLog!K:L,2,FALSE),"")</f>
        <v>Bidet s ostrými rohy</v>
      </c>
      <c r="L992" s="6" t="str">
        <f>IFERROR(VLOOKUP(K992,ChangeLog!L:N,3,FALSE),"")</f>
        <v>Malý koberec</v>
      </c>
      <c r="M992" s="6" t="s">
        <v>2010</v>
      </c>
      <c r="R992" s="6" t="s">
        <v>1903</v>
      </c>
      <c r="S992" s="6" t="s">
        <v>1990</v>
      </c>
      <c r="T992" s="6" t="s">
        <v>2780</v>
      </c>
      <c r="U992" s="6" t="s">
        <v>2740</v>
      </c>
      <c r="V992" s="6" t="s">
        <v>2848</v>
      </c>
      <c r="W992" s="6" t="s">
        <v>2887</v>
      </c>
    </row>
    <row r="993" spans="1:23" ht="60" customHeight="1" x14ac:dyDescent="0.3">
      <c r="A993" s="3" t="s">
        <v>61</v>
      </c>
      <c r="B993" s="4">
        <v>8590507312000</v>
      </c>
      <c r="C993" s="10" t="s">
        <v>2651</v>
      </c>
      <c r="D993" s="6" t="s">
        <v>485</v>
      </c>
      <c r="E993" s="6" t="s">
        <v>695</v>
      </c>
      <c r="F993" s="3" t="s">
        <v>1804</v>
      </c>
      <c r="G993" s="6" t="s">
        <v>1779</v>
      </c>
      <c r="H993" s="6" t="str">
        <f t="shared" si="16"/>
        <v>Bath mats - GRUND 2018 Auslauf</v>
      </c>
      <c r="J993" s="15" t="s">
        <v>3021</v>
      </c>
      <c r="K993" s="6" t="str">
        <f>IFERROR(VLOOKUP(J993*1,ChangeLog!K:L,2,FALSE),"")</f>
        <v>Ovál s ostrými rohy</v>
      </c>
      <c r="L993" s="6" t="str">
        <f>IFERROR(VLOOKUP(K993,ChangeLog!L:N,3,FALSE),"")</f>
        <v>Velký koberec</v>
      </c>
      <c r="M993" s="6" t="s">
        <v>2007</v>
      </c>
      <c r="R993" s="6" t="s">
        <v>1898</v>
      </c>
      <c r="S993" s="6" t="s">
        <v>1990</v>
      </c>
      <c r="T993" s="6" t="s">
        <v>2780</v>
      </c>
      <c r="U993" s="6" t="s">
        <v>2740</v>
      </c>
      <c r="V993" s="6" t="s">
        <v>2848</v>
      </c>
      <c r="W993" s="6" t="s">
        <v>2887</v>
      </c>
    </row>
    <row r="994" spans="1:23" ht="60" customHeight="1" x14ac:dyDescent="0.3">
      <c r="A994" s="3" t="s">
        <v>62</v>
      </c>
      <c r="B994" s="4">
        <v>8590507311942</v>
      </c>
      <c r="C994" s="10" t="s">
        <v>2651</v>
      </c>
      <c r="D994" s="6" t="s">
        <v>486</v>
      </c>
      <c r="E994" s="6" t="s">
        <v>695</v>
      </c>
      <c r="F994" s="3" t="s">
        <v>1804</v>
      </c>
      <c r="G994" s="6" t="s">
        <v>1779</v>
      </c>
      <c r="H994" s="6" t="str">
        <f t="shared" si="16"/>
        <v>Bath mats - GRUND 2018 Auslauf</v>
      </c>
      <c r="J994" s="15" t="s">
        <v>3021</v>
      </c>
      <c r="K994" s="6" t="str">
        <f>IFERROR(VLOOKUP(J994*1,ChangeLog!K:L,2,FALSE),"")</f>
        <v>Ovál s ostrými rohy</v>
      </c>
      <c r="L994" s="6" t="str">
        <f>IFERROR(VLOOKUP(K994,ChangeLog!L:N,3,FALSE),"")</f>
        <v>Velký koberec</v>
      </c>
      <c r="M994" s="6" t="s">
        <v>2007</v>
      </c>
      <c r="R994" s="6" t="s">
        <v>1899</v>
      </c>
      <c r="S994" s="6" t="s">
        <v>1990</v>
      </c>
      <c r="T994" s="6" t="s">
        <v>2780</v>
      </c>
      <c r="U994" s="6" t="s">
        <v>2740</v>
      </c>
      <c r="V994" s="6" t="s">
        <v>2848</v>
      </c>
      <c r="W994" s="6" t="s">
        <v>2887</v>
      </c>
    </row>
    <row r="995" spans="1:23" ht="60" customHeight="1" x14ac:dyDescent="0.3">
      <c r="A995" s="3" t="s">
        <v>87</v>
      </c>
      <c r="B995" s="4">
        <v>8590507140542</v>
      </c>
      <c r="C995" s="10" t="s">
        <v>2551</v>
      </c>
      <c r="D995" s="6" t="s">
        <v>2456</v>
      </c>
      <c r="E995" s="6" t="s">
        <v>1755</v>
      </c>
      <c r="F995" s="3" t="s">
        <v>1804</v>
      </c>
      <c r="G995" s="6" t="s">
        <v>1779</v>
      </c>
      <c r="H995" s="6" t="str">
        <f t="shared" si="16"/>
        <v>Bath mats - GRUND 2018 Auslauf</v>
      </c>
      <c r="J995" s="15" t="s">
        <v>3022</v>
      </c>
      <c r="K995" s="6" t="str">
        <f>IFERROR(VLOOKUP(J995*1,ChangeLog!K:L,2,FALSE),"")</f>
        <v>Víko</v>
      </c>
      <c r="L995" s="6" t="str">
        <f>IFERROR(VLOOKUP(K995,ChangeLog!L:N,3,FALSE),"")</f>
        <v>Na víko od WC</v>
      </c>
      <c r="M995" s="6" t="s">
        <v>2006</v>
      </c>
      <c r="R995" s="6" t="s">
        <v>1900</v>
      </c>
      <c r="S995" s="6" t="s">
        <v>1957</v>
      </c>
      <c r="T995" s="6" t="s">
        <v>2711</v>
      </c>
      <c r="U995" s="6" t="s">
        <v>2711</v>
      </c>
      <c r="V995" s="6" t="s">
        <v>2823</v>
      </c>
      <c r="W995" s="6" t="s">
        <v>2870</v>
      </c>
    </row>
    <row r="996" spans="1:23" ht="60" customHeight="1" x14ac:dyDescent="0.3">
      <c r="A996" s="3" t="s">
        <v>88</v>
      </c>
      <c r="B996" s="4">
        <v>8590507140559</v>
      </c>
      <c r="C996" s="10" t="s">
        <v>2551</v>
      </c>
      <c r="D996" s="6" t="s">
        <v>2087</v>
      </c>
      <c r="E996" s="6" t="s">
        <v>1755</v>
      </c>
      <c r="F996" s="3" t="s">
        <v>1804</v>
      </c>
      <c r="G996" s="6" t="s">
        <v>1779</v>
      </c>
      <c r="H996" s="6" t="str">
        <f t="shared" si="16"/>
        <v>Bath mats - GRUND 2018 Auslauf</v>
      </c>
      <c r="J996" s="15" t="s">
        <v>3024</v>
      </c>
      <c r="K996" s="6" t="str">
        <f>IFERROR(VLOOKUP(J996*1,ChangeLog!K:L,2,FALSE),"")</f>
        <v>WC s oblými hranami</v>
      </c>
      <c r="L996" s="6" t="str">
        <f>IFERROR(VLOOKUP(K996,ChangeLog!L:N,3,FALSE),"")</f>
        <v>S výřezem pro WC</v>
      </c>
      <c r="M996" s="6" t="s">
        <v>2008</v>
      </c>
      <c r="R996" s="6" t="s">
        <v>1902</v>
      </c>
      <c r="S996" s="6" t="s">
        <v>1957</v>
      </c>
      <c r="T996" s="6" t="s">
        <v>2711</v>
      </c>
      <c r="U996" s="6" t="s">
        <v>2711</v>
      </c>
      <c r="V996" s="6" t="s">
        <v>2823</v>
      </c>
      <c r="W996" s="6" t="s">
        <v>2870</v>
      </c>
    </row>
    <row r="997" spans="1:23" ht="60" customHeight="1" x14ac:dyDescent="0.3">
      <c r="A997" s="3" t="s">
        <v>92</v>
      </c>
      <c r="B997" s="4">
        <v>8594013128278</v>
      </c>
      <c r="C997" s="10" t="s">
        <v>2552</v>
      </c>
      <c r="D997" s="6" t="s">
        <v>2310</v>
      </c>
      <c r="E997" s="6" t="s">
        <v>1754</v>
      </c>
      <c r="F997" s="3" t="s">
        <v>1804</v>
      </c>
      <c r="G997" s="6" t="s">
        <v>1779</v>
      </c>
      <c r="H997" s="6" t="str">
        <f t="shared" si="16"/>
        <v>Bath mats - GRUND 2018 Auslauf</v>
      </c>
      <c r="J997" s="15" t="s">
        <v>3020</v>
      </c>
      <c r="K997" s="6" t="str">
        <f>IFERROR(VLOOKUP(J997*1,ChangeLog!K:L,2,FALSE),"")</f>
        <v>Bidet s ostrými rohy</v>
      </c>
      <c r="L997" s="6" t="str">
        <f>IFERROR(VLOOKUP(K997,ChangeLog!L:N,3,FALSE),"")</f>
        <v>Malý koberec</v>
      </c>
      <c r="M997" s="6" t="s">
        <v>2010</v>
      </c>
      <c r="R997" s="6" t="s">
        <v>1897</v>
      </c>
      <c r="S997" s="6" t="s">
        <v>1944</v>
      </c>
      <c r="T997" s="6" t="s">
        <v>2762</v>
      </c>
      <c r="U997" s="6" t="s">
        <v>2696</v>
      </c>
      <c r="V997" s="6" t="s">
        <v>2808</v>
      </c>
      <c r="W997" s="6" t="s">
        <v>1944</v>
      </c>
    </row>
    <row r="998" spans="1:23" ht="60" customHeight="1" x14ac:dyDescent="0.3">
      <c r="A998" s="3" t="s">
        <v>93</v>
      </c>
      <c r="B998" s="4">
        <v>8594013128285</v>
      </c>
      <c r="C998" s="10" t="s">
        <v>2552</v>
      </c>
      <c r="D998" s="6" t="s">
        <v>502</v>
      </c>
      <c r="E998" s="6" t="s">
        <v>1754</v>
      </c>
      <c r="F998" s="3" t="s">
        <v>1804</v>
      </c>
      <c r="G998" s="6" t="s">
        <v>1779</v>
      </c>
      <c r="H998" s="6" t="str">
        <f t="shared" si="16"/>
        <v>Bath mats - GRUND 2018 Auslauf</v>
      </c>
      <c r="J998" s="15" t="s">
        <v>3021</v>
      </c>
      <c r="K998" s="6" t="str">
        <f>IFERROR(VLOOKUP(J998*1,ChangeLog!K:L,2,FALSE),"")</f>
        <v>Ovál s ostrými rohy</v>
      </c>
      <c r="L998" s="6" t="str">
        <f>IFERROR(VLOOKUP(K998,ChangeLog!L:N,3,FALSE),"")</f>
        <v>Velký koberec</v>
      </c>
      <c r="M998" s="6" t="s">
        <v>2007</v>
      </c>
      <c r="R998" s="6" t="s">
        <v>1898</v>
      </c>
      <c r="S998" s="6" t="s">
        <v>1944</v>
      </c>
      <c r="T998" s="6" t="s">
        <v>2762</v>
      </c>
      <c r="U998" s="6" t="s">
        <v>2696</v>
      </c>
      <c r="V998" s="6" t="s">
        <v>2808</v>
      </c>
      <c r="W998" s="6" t="s">
        <v>1944</v>
      </c>
    </row>
    <row r="999" spans="1:23" ht="60" customHeight="1" x14ac:dyDescent="0.3">
      <c r="A999" s="3" t="s">
        <v>94</v>
      </c>
      <c r="B999" s="4">
        <v>8594013128292</v>
      </c>
      <c r="C999" s="10" t="s">
        <v>2552</v>
      </c>
      <c r="D999" s="6" t="s">
        <v>503</v>
      </c>
      <c r="E999" s="6" t="s">
        <v>1754</v>
      </c>
      <c r="F999" s="3" t="s">
        <v>1804</v>
      </c>
      <c r="G999" s="6" t="s">
        <v>1779</v>
      </c>
      <c r="H999" s="6" t="str">
        <f t="shared" ref="H999:H1009" si="17">F999&amp;" - "&amp;G999</f>
        <v>Bath mats - GRUND 2018 Auslauf</v>
      </c>
      <c r="J999" s="15" t="s">
        <v>3021</v>
      </c>
      <c r="K999" s="6" t="str">
        <f>IFERROR(VLOOKUP(J999*1,ChangeLog!K:L,2,FALSE),"")</f>
        <v>Ovál s ostrými rohy</v>
      </c>
      <c r="L999" s="6" t="str">
        <f>IFERROR(VLOOKUP(K999,ChangeLog!L:N,3,FALSE),"")</f>
        <v>Velký koberec</v>
      </c>
      <c r="M999" s="6" t="s">
        <v>2007</v>
      </c>
      <c r="R999" s="6" t="s">
        <v>1899</v>
      </c>
      <c r="S999" s="6" t="s">
        <v>1944</v>
      </c>
      <c r="T999" s="6" t="s">
        <v>2762</v>
      </c>
      <c r="U999" s="6" t="s">
        <v>2696</v>
      </c>
      <c r="V999" s="6" t="s">
        <v>2808</v>
      </c>
      <c r="W999" s="6" t="s">
        <v>1944</v>
      </c>
    </row>
    <row r="1000" spans="1:23" ht="60" customHeight="1" x14ac:dyDescent="0.3">
      <c r="A1000" s="3" t="s">
        <v>113</v>
      </c>
      <c r="B1000" s="4">
        <v>8590507284567</v>
      </c>
      <c r="C1000" s="10" t="s">
        <v>2652</v>
      </c>
      <c r="D1000" s="6" t="s">
        <v>2311</v>
      </c>
      <c r="E1000" s="6" t="s">
        <v>1754</v>
      </c>
      <c r="F1000" s="3" t="s">
        <v>1804</v>
      </c>
      <c r="G1000" s="6" t="s">
        <v>1779</v>
      </c>
      <c r="H1000" s="6" t="str">
        <f t="shared" si="17"/>
        <v>Bath mats - GRUND 2018 Auslauf</v>
      </c>
      <c r="J1000" s="15" t="s">
        <v>3025</v>
      </c>
      <c r="K1000" s="6" t="str">
        <f>IFERROR(VLOOKUP(J1000*1,ChangeLog!K:L,2,FALSE),"")</f>
        <v>Bidet s oblými rohy</v>
      </c>
      <c r="L1000" s="6" t="str">
        <f>IFERROR(VLOOKUP(K1000,ChangeLog!L:N,3,FALSE),"")</f>
        <v>Malý koberec</v>
      </c>
      <c r="M1000" s="6" t="s">
        <v>2010</v>
      </c>
      <c r="R1000" s="6" t="s">
        <v>1903</v>
      </c>
      <c r="S1000" s="6" t="s">
        <v>1941</v>
      </c>
      <c r="T1000" s="6" t="s">
        <v>2707</v>
      </c>
      <c r="U1000" s="6" t="s">
        <v>1953</v>
      </c>
      <c r="V1000" s="6" t="s">
        <v>2805</v>
      </c>
      <c r="W1000" s="6" t="s">
        <v>2860</v>
      </c>
    </row>
    <row r="1001" spans="1:23" ht="60" customHeight="1" x14ac:dyDescent="0.3">
      <c r="A1001" s="3" t="s">
        <v>114</v>
      </c>
      <c r="B1001" s="4">
        <v>8590507284406</v>
      </c>
      <c r="C1001" s="10" t="s">
        <v>2652</v>
      </c>
      <c r="D1001" s="6" t="s">
        <v>2457</v>
      </c>
      <c r="E1001" s="6" t="s">
        <v>1754</v>
      </c>
      <c r="F1001" s="3" t="s">
        <v>1804</v>
      </c>
      <c r="G1001" s="6" t="s">
        <v>1779</v>
      </c>
      <c r="H1001" s="6" t="str">
        <f t="shared" si="17"/>
        <v>Bath mats - GRUND 2018 Auslauf</v>
      </c>
      <c r="J1001" s="15" t="s">
        <v>3022</v>
      </c>
      <c r="K1001" s="6" t="str">
        <f>IFERROR(VLOOKUP(J1001*1,ChangeLog!K:L,2,FALSE),"")</f>
        <v>Víko</v>
      </c>
      <c r="L1001" s="6" t="str">
        <f>IFERROR(VLOOKUP(K1001,ChangeLog!L:N,3,FALSE),"")</f>
        <v>Na víko od WC</v>
      </c>
      <c r="M1001" s="6" t="s">
        <v>2006</v>
      </c>
      <c r="R1001" s="6" t="s">
        <v>1900</v>
      </c>
      <c r="S1001" s="6" t="s">
        <v>1935</v>
      </c>
      <c r="T1001" s="6" t="s">
        <v>2688</v>
      </c>
      <c r="U1001" s="6" t="s">
        <v>2688</v>
      </c>
      <c r="V1001" s="6" t="s">
        <v>2800</v>
      </c>
      <c r="W1001" s="6" t="s">
        <v>1935</v>
      </c>
    </row>
    <row r="1002" spans="1:23" ht="60" customHeight="1" x14ac:dyDescent="0.3">
      <c r="A1002" s="3" t="s">
        <v>115</v>
      </c>
      <c r="B1002" s="4">
        <v>8590507284383</v>
      </c>
      <c r="C1002" s="10" t="s">
        <v>2652</v>
      </c>
      <c r="D1002" s="6" t="s">
        <v>2312</v>
      </c>
      <c r="E1002" s="6" t="s">
        <v>1754</v>
      </c>
      <c r="F1002" s="3" t="s">
        <v>1804</v>
      </c>
      <c r="G1002" s="6" t="s">
        <v>1779</v>
      </c>
      <c r="H1002" s="6" t="str">
        <f t="shared" si="17"/>
        <v>Bath mats - GRUND 2018 Auslauf</v>
      </c>
      <c r="J1002" s="15" t="s">
        <v>3025</v>
      </c>
      <c r="K1002" s="6" t="str">
        <f>IFERROR(VLOOKUP(J1002*1,ChangeLog!K:L,2,FALSE),"")</f>
        <v>Bidet s oblými rohy</v>
      </c>
      <c r="L1002" s="6" t="str">
        <f>IFERROR(VLOOKUP(K1002,ChangeLog!L:N,3,FALSE),"")</f>
        <v>Malý koberec</v>
      </c>
      <c r="M1002" s="6" t="s">
        <v>2010</v>
      </c>
      <c r="R1002" s="6" t="s">
        <v>1903</v>
      </c>
      <c r="S1002" s="6" t="s">
        <v>1935</v>
      </c>
      <c r="T1002" s="6" t="s">
        <v>2688</v>
      </c>
      <c r="U1002" s="6" t="s">
        <v>2688</v>
      </c>
      <c r="V1002" s="6" t="s">
        <v>2800</v>
      </c>
      <c r="W1002" s="6" t="s">
        <v>1935</v>
      </c>
    </row>
    <row r="1003" spans="1:23" ht="60" customHeight="1" x14ac:dyDescent="0.3">
      <c r="A1003" s="3" t="s">
        <v>116</v>
      </c>
      <c r="B1003" s="4">
        <v>8590507284352</v>
      </c>
      <c r="C1003" s="10" t="s">
        <v>2652</v>
      </c>
      <c r="D1003" s="6" t="s">
        <v>512</v>
      </c>
      <c r="E1003" s="6" t="s">
        <v>1754</v>
      </c>
      <c r="F1003" s="3" t="s">
        <v>1804</v>
      </c>
      <c r="G1003" s="6" t="s">
        <v>1779</v>
      </c>
      <c r="H1003" s="6" t="str">
        <f t="shared" si="17"/>
        <v>Bath mats - GRUND 2018 Auslauf</v>
      </c>
      <c r="J1003" s="15" t="s">
        <v>3026</v>
      </c>
      <c r="K1003" s="6" t="str">
        <f>IFERROR(VLOOKUP(J1003*1,ChangeLog!K:L,2,FALSE),"")</f>
        <v>Ovál s oblými rohy</v>
      </c>
      <c r="L1003" s="6" t="str">
        <f>IFERROR(VLOOKUP(K1003,ChangeLog!L:N,3,FALSE),"")</f>
        <v>Velký koberec</v>
      </c>
      <c r="M1003" s="6" t="s">
        <v>2007</v>
      </c>
      <c r="R1003" s="6" t="s">
        <v>1901</v>
      </c>
      <c r="S1003" s="6" t="s">
        <v>1935</v>
      </c>
      <c r="T1003" s="6" t="s">
        <v>2688</v>
      </c>
      <c r="U1003" s="6" t="s">
        <v>2688</v>
      </c>
      <c r="V1003" s="6" t="s">
        <v>2800</v>
      </c>
      <c r="W1003" s="6" t="s">
        <v>1935</v>
      </c>
    </row>
    <row r="1004" spans="1:23" ht="60" customHeight="1" x14ac:dyDescent="0.3">
      <c r="A1004" s="3" t="s">
        <v>117</v>
      </c>
      <c r="B1004" s="4">
        <v>8590507316428</v>
      </c>
      <c r="C1004" s="10" t="s">
        <v>2653</v>
      </c>
      <c r="D1004" s="6" t="s">
        <v>2458</v>
      </c>
      <c r="E1004" s="6" t="s">
        <v>1754</v>
      </c>
      <c r="F1004" s="3" t="s">
        <v>1804</v>
      </c>
      <c r="G1004" s="6" t="s">
        <v>1779</v>
      </c>
      <c r="H1004" s="6" t="str">
        <f t="shared" si="17"/>
        <v>Bath mats - GRUND 2018 Auslauf</v>
      </c>
      <c r="J1004" s="15" t="s">
        <v>3022</v>
      </c>
      <c r="K1004" s="6" t="str">
        <f>IFERROR(VLOOKUP(J1004*1,ChangeLog!K:L,2,FALSE),"")</f>
        <v>Víko</v>
      </c>
      <c r="L1004" s="6" t="str">
        <f>IFERROR(VLOOKUP(K1004,ChangeLog!L:N,3,FALSE),"")</f>
        <v>Na víko od WC</v>
      </c>
      <c r="M1004" s="6" t="s">
        <v>2006</v>
      </c>
      <c r="R1004" s="6" t="s">
        <v>1900</v>
      </c>
      <c r="S1004" s="6" t="s">
        <v>1934</v>
      </c>
      <c r="T1004" s="6" t="s">
        <v>2756</v>
      </c>
      <c r="U1004" s="6" t="s">
        <v>2687</v>
      </c>
      <c r="V1004" s="6" t="s">
        <v>2799</v>
      </c>
      <c r="W1004" s="6" t="s">
        <v>1934</v>
      </c>
    </row>
    <row r="1005" spans="1:23" ht="60" customHeight="1" x14ac:dyDescent="0.3">
      <c r="A1005" s="3" t="s">
        <v>118</v>
      </c>
      <c r="B1005" s="4">
        <v>8590507316442</v>
      </c>
      <c r="C1005" s="10" t="s">
        <v>2653</v>
      </c>
      <c r="D1005" s="6" t="s">
        <v>2459</v>
      </c>
      <c r="E1005" s="6" t="s">
        <v>1754</v>
      </c>
      <c r="F1005" s="3" t="s">
        <v>1804</v>
      </c>
      <c r="G1005" s="6" t="s">
        <v>1779</v>
      </c>
      <c r="H1005" s="6" t="str">
        <f t="shared" si="17"/>
        <v>Bath mats - GRUND 2018 Auslauf</v>
      </c>
      <c r="J1005" s="15" t="s">
        <v>3022</v>
      </c>
      <c r="K1005" s="6" t="str">
        <f>IFERROR(VLOOKUP(J1005*1,ChangeLog!K:L,2,FALSE),"")</f>
        <v>Víko</v>
      </c>
      <c r="L1005" s="6" t="str">
        <f>IFERROR(VLOOKUP(K1005,ChangeLog!L:N,3,FALSE),"")</f>
        <v>Na víko od WC</v>
      </c>
      <c r="M1005" s="6" t="s">
        <v>2006</v>
      </c>
      <c r="R1005" s="6" t="s">
        <v>1900</v>
      </c>
      <c r="S1005" s="6" t="s">
        <v>1955</v>
      </c>
      <c r="T1005" s="6" t="s">
        <v>2709</v>
      </c>
      <c r="U1005" s="6" t="s">
        <v>2709</v>
      </c>
      <c r="V1005" s="6" t="s">
        <v>2821</v>
      </c>
      <c r="W1005" s="6" t="s">
        <v>1955</v>
      </c>
    </row>
    <row r="1006" spans="1:23" ht="60" customHeight="1" x14ac:dyDescent="0.3">
      <c r="A1006" s="3" t="s">
        <v>144</v>
      </c>
      <c r="B1006" s="4">
        <v>8590507344902</v>
      </c>
      <c r="C1006" s="10" t="s">
        <v>2654</v>
      </c>
      <c r="D1006" s="6" t="s">
        <v>2313</v>
      </c>
      <c r="E1006" s="6" t="s">
        <v>1754</v>
      </c>
      <c r="F1006" s="3" t="s">
        <v>1804</v>
      </c>
      <c r="G1006" s="6" t="s">
        <v>1779</v>
      </c>
      <c r="H1006" s="6" t="str">
        <f t="shared" si="17"/>
        <v>Bath mats - GRUND 2018 Auslauf</v>
      </c>
      <c r="J1006" s="15" t="s">
        <v>3020</v>
      </c>
      <c r="K1006" s="6" t="str">
        <f>IFERROR(VLOOKUP(J1006*1,ChangeLog!K:L,2,FALSE),"")</f>
        <v>Bidet s ostrými rohy</v>
      </c>
      <c r="L1006" s="6" t="str">
        <f>IFERROR(VLOOKUP(K1006,ChangeLog!L:N,3,FALSE),"")</f>
        <v>Malý koberec</v>
      </c>
      <c r="M1006" s="6" t="s">
        <v>2010</v>
      </c>
      <c r="R1006" s="6" t="s">
        <v>1897</v>
      </c>
      <c r="S1006" s="6" t="s">
        <v>1936</v>
      </c>
      <c r="T1006" s="6" t="s">
        <v>2757</v>
      </c>
      <c r="U1006" s="6" t="s">
        <v>2689</v>
      </c>
      <c r="V1006" s="6" t="s">
        <v>2689</v>
      </c>
      <c r="W1006" s="6" t="s">
        <v>1936</v>
      </c>
    </row>
    <row r="1007" spans="1:23" ht="60" customHeight="1" x14ac:dyDescent="0.3">
      <c r="A1007" s="3" t="s">
        <v>145</v>
      </c>
      <c r="B1007" s="4">
        <v>8590507344919</v>
      </c>
      <c r="C1007" s="10" t="s">
        <v>2654</v>
      </c>
      <c r="D1007" s="6" t="s">
        <v>527</v>
      </c>
      <c r="E1007" s="6" t="s">
        <v>1754</v>
      </c>
      <c r="F1007" s="3" t="s">
        <v>1804</v>
      </c>
      <c r="G1007" s="6" t="s">
        <v>1779</v>
      </c>
      <c r="H1007" s="6" t="str">
        <f t="shared" si="17"/>
        <v>Bath mats - GRUND 2018 Auslauf</v>
      </c>
      <c r="J1007" s="15" t="s">
        <v>3021</v>
      </c>
      <c r="K1007" s="6" t="str">
        <f>IFERROR(VLOOKUP(J1007*1,ChangeLog!K:L,2,FALSE),"")</f>
        <v>Ovál s ostrými rohy</v>
      </c>
      <c r="L1007" s="6" t="str">
        <f>IFERROR(VLOOKUP(K1007,ChangeLog!L:N,3,FALSE),"")</f>
        <v>Velký koberec</v>
      </c>
      <c r="M1007" s="6" t="s">
        <v>2007</v>
      </c>
      <c r="R1007" s="6" t="s">
        <v>1898</v>
      </c>
      <c r="S1007" s="6" t="s">
        <v>1936</v>
      </c>
      <c r="T1007" s="6" t="s">
        <v>2757</v>
      </c>
      <c r="U1007" s="6" t="s">
        <v>2689</v>
      </c>
      <c r="V1007" s="6" t="s">
        <v>2689</v>
      </c>
      <c r="W1007" s="6" t="s">
        <v>1936</v>
      </c>
    </row>
    <row r="1008" spans="1:23" ht="60" customHeight="1" x14ac:dyDescent="0.3">
      <c r="A1008" s="3" t="s">
        <v>146</v>
      </c>
      <c r="B1008" s="4">
        <v>8590507344964</v>
      </c>
      <c r="C1008" s="10" t="s">
        <v>2654</v>
      </c>
      <c r="D1008" s="6" t="s">
        <v>2314</v>
      </c>
      <c r="E1008" s="6" t="s">
        <v>1754</v>
      </c>
      <c r="F1008" s="3" t="s">
        <v>1804</v>
      </c>
      <c r="G1008" s="6" t="s">
        <v>1779</v>
      </c>
      <c r="H1008" s="6" t="str">
        <f t="shared" si="17"/>
        <v>Bath mats - GRUND 2018 Auslauf</v>
      </c>
      <c r="J1008" s="15" t="s">
        <v>3020</v>
      </c>
      <c r="K1008" s="6" t="str">
        <f>IFERROR(VLOOKUP(J1008*1,ChangeLog!K:L,2,FALSE),"")</f>
        <v>Bidet s ostrými rohy</v>
      </c>
      <c r="L1008" s="6" t="str">
        <f>IFERROR(VLOOKUP(K1008,ChangeLog!L:N,3,FALSE),"")</f>
        <v>Malý koberec</v>
      </c>
      <c r="M1008" s="6" t="s">
        <v>2010</v>
      </c>
      <c r="R1008" s="6" t="s">
        <v>1897</v>
      </c>
      <c r="S1008" s="6" t="s">
        <v>1938</v>
      </c>
      <c r="T1008" s="6" t="s">
        <v>2759</v>
      </c>
      <c r="U1008" s="6" t="s">
        <v>2691</v>
      </c>
      <c r="V1008" s="6" t="s">
        <v>2802</v>
      </c>
      <c r="W1008" s="6" t="s">
        <v>1938</v>
      </c>
    </row>
    <row r="1009" spans="1:23" ht="60" customHeight="1" x14ac:dyDescent="0.3">
      <c r="A1009" s="3" t="s">
        <v>160</v>
      </c>
      <c r="B1009" s="4">
        <v>8590507346593</v>
      </c>
      <c r="C1009" s="10" t="s">
        <v>2655</v>
      </c>
      <c r="D1009" s="6" t="s">
        <v>2545</v>
      </c>
      <c r="E1009" s="6" t="s">
        <v>1755</v>
      </c>
      <c r="F1009" s="3" t="s">
        <v>1804</v>
      </c>
      <c r="G1009" s="6" t="s">
        <v>1779</v>
      </c>
      <c r="H1009" s="6" t="str">
        <f t="shared" si="17"/>
        <v>Bath mats - GRUND 2018 Auslauf</v>
      </c>
      <c r="J1009" s="15" t="s">
        <v>3028</v>
      </c>
      <c r="K1009" s="6" t="str">
        <f>IFERROR(VLOOKUP(J1009*1,ChangeLog!K:L,2,FALSE),"")</f>
        <v>Půlkruh s ostrými hranami</v>
      </c>
      <c r="L1009" s="6" t="str">
        <f>IFERROR(VLOOKUP(K1009,ChangeLog!L:N,3,FALSE),"")</f>
        <v>Půlkruh</v>
      </c>
      <c r="M1009" s="6" t="s">
        <v>2541</v>
      </c>
      <c r="R1009" s="6" t="s">
        <v>1904</v>
      </c>
      <c r="S1009" s="6" t="s">
        <v>1944</v>
      </c>
      <c r="T1009" s="6" t="s">
        <v>2762</v>
      </c>
      <c r="U1009" s="6" t="s">
        <v>2696</v>
      </c>
      <c r="V1009" s="6" t="s">
        <v>2808</v>
      </c>
      <c r="W1009" s="6" t="s">
        <v>1944</v>
      </c>
    </row>
    <row r="1010" spans="1:23" ht="60" customHeight="1" x14ac:dyDescent="0.3">
      <c r="A1010" s="3" t="s">
        <v>165</v>
      </c>
      <c r="B1010" s="4">
        <v>8590507347552</v>
      </c>
      <c r="C1010" s="10" t="s">
        <v>2655</v>
      </c>
      <c r="D1010" s="6" t="s">
        <v>2460</v>
      </c>
      <c r="E1010" s="6" t="s">
        <v>1755</v>
      </c>
      <c r="F1010" s="3" t="s">
        <v>1804</v>
      </c>
      <c r="G1010" s="6" t="s">
        <v>1779</v>
      </c>
      <c r="H1010" s="6" t="str">
        <f t="shared" ref="H1010:H1014" si="18">F1010&amp;" - "&amp;G1010</f>
        <v>Bath mats - GRUND 2018 Auslauf</v>
      </c>
      <c r="J1010" s="15" t="s">
        <v>3022</v>
      </c>
      <c r="K1010" s="6" t="str">
        <f>IFERROR(VLOOKUP(J1010*1,ChangeLog!K:L,2,FALSE),"")</f>
        <v>Víko</v>
      </c>
      <c r="L1010" s="6" t="str">
        <f>IFERROR(VLOOKUP(K1010,ChangeLog!L:N,3,FALSE),"")</f>
        <v>Na víko od WC</v>
      </c>
      <c r="M1010" s="6" t="s">
        <v>2006</v>
      </c>
      <c r="R1010" s="6" t="s">
        <v>1900</v>
      </c>
      <c r="S1010" s="6" t="s">
        <v>1955</v>
      </c>
      <c r="T1010" s="6" t="s">
        <v>2709</v>
      </c>
      <c r="U1010" s="6" t="s">
        <v>2709</v>
      </c>
      <c r="V1010" s="6" t="s">
        <v>2821</v>
      </c>
      <c r="W1010" s="6" t="s">
        <v>1955</v>
      </c>
    </row>
    <row r="1011" spans="1:23" ht="60" customHeight="1" x14ac:dyDescent="0.3">
      <c r="A1011" s="3" t="s">
        <v>166</v>
      </c>
      <c r="B1011" s="4">
        <v>8590507347569</v>
      </c>
      <c r="C1011" s="10" t="s">
        <v>2655</v>
      </c>
      <c r="D1011" s="6" t="s">
        <v>2088</v>
      </c>
      <c r="E1011" s="6" t="s">
        <v>1755</v>
      </c>
      <c r="F1011" s="3" t="s">
        <v>1804</v>
      </c>
      <c r="G1011" s="6" t="s">
        <v>1779</v>
      </c>
      <c r="H1011" s="6" t="str">
        <f t="shared" si="18"/>
        <v>Bath mats - GRUND 2018 Auslauf</v>
      </c>
      <c r="J1011" s="15" t="s">
        <v>3024</v>
      </c>
      <c r="K1011" s="6" t="str">
        <f>IFERROR(VLOOKUP(J1011*1,ChangeLog!K:L,2,FALSE),"")</f>
        <v>WC s oblými hranami</v>
      </c>
      <c r="L1011" s="6" t="str">
        <f>IFERROR(VLOOKUP(K1011,ChangeLog!L:N,3,FALSE),"")</f>
        <v>S výřezem pro WC</v>
      </c>
      <c r="M1011" s="6" t="s">
        <v>2008</v>
      </c>
      <c r="R1011" s="6" t="s">
        <v>1897</v>
      </c>
      <c r="S1011" s="6" t="s">
        <v>1955</v>
      </c>
      <c r="T1011" s="6" t="s">
        <v>2709</v>
      </c>
      <c r="U1011" s="6" t="s">
        <v>2709</v>
      </c>
      <c r="V1011" s="6" t="s">
        <v>2821</v>
      </c>
      <c r="W1011" s="6" t="s">
        <v>1955</v>
      </c>
    </row>
    <row r="1012" spans="1:23" ht="60" customHeight="1" x14ac:dyDescent="0.3">
      <c r="A1012" s="3" t="s">
        <v>163</v>
      </c>
      <c r="B1012" s="4">
        <v>8590507347354</v>
      </c>
      <c r="C1012" s="10" t="s">
        <v>2655</v>
      </c>
      <c r="D1012" s="6" t="s">
        <v>2461</v>
      </c>
      <c r="E1012" s="6" t="s">
        <v>1755</v>
      </c>
      <c r="F1012" s="3" t="s">
        <v>1804</v>
      </c>
      <c r="G1012" s="6" t="s">
        <v>1779</v>
      </c>
      <c r="H1012" s="6" t="str">
        <f t="shared" si="18"/>
        <v>Bath mats - GRUND 2018 Auslauf</v>
      </c>
      <c r="J1012" s="15" t="s">
        <v>3022</v>
      </c>
      <c r="K1012" s="6" t="str">
        <f>IFERROR(VLOOKUP(J1012*1,ChangeLog!K:L,2,FALSE),"")</f>
        <v>Víko</v>
      </c>
      <c r="L1012" s="6" t="str">
        <f>IFERROR(VLOOKUP(K1012,ChangeLog!L:N,3,FALSE),"")</f>
        <v>Na víko od WC</v>
      </c>
      <c r="M1012" s="6" t="s">
        <v>2006</v>
      </c>
      <c r="R1012" s="6" t="s">
        <v>1900</v>
      </c>
      <c r="S1012" s="6" t="s">
        <v>1991</v>
      </c>
      <c r="T1012" s="6" t="s">
        <v>1991</v>
      </c>
      <c r="U1012" s="6" t="s">
        <v>1991</v>
      </c>
      <c r="V1012" s="6" t="s">
        <v>1991</v>
      </c>
      <c r="W1012" s="6" t="s">
        <v>1991</v>
      </c>
    </row>
    <row r="1013" spans="1:23" ht="60" customHeight="1" x14ac:dyDescent="0.3">
      <c r="A1013" s="3" t="s">
        <v>164</v>
      </c>
      <c r="B1013" s="4">
        <v>8590507347361</v>
      </c>
      <c r="C1013" s="10" t="s">
        <v>2655</v>
      </c>
      <c r="D1013" s="6" t="s">
        <v>2089</v>
      </c>
      <c r="E1013" s="6" t="s">
        <v>1755</v>
      </c>
      <c r="F1013" s="3" t="s">
        <v>1804</v>
      </c>
      <c r="G1013" s="6" t="s">
        <v>1779</v>
      </c>
      <c r="H1013" s="6" t="str">
        <f t="shared" si="18"/>
        <v>Bath mats - GRUND 2018 Auslauf</v>
      </c>
      <c r="J1013" s="15" t="s">
        <v>3024</v>
      </c>
      <c r="K1013" s="6" t="str">
        <f>IFERROR(VLOOKUP(J1013*1,ChangeLog!K:L,2,FALSE),"")</f>
        <v>WC s oblými hranami</v>
      </c>
      <c r="L1013" s="6" t="str">
        <f>IFERROR(VLOOKUP(K1013,ChangeLog!L:N,3,FALSE),"")</f>
        <v>S výřezem pro WC</v>
      </c>
      <c r="M1013" s="6" t="s">
        <v>2008</v>
      </c>
      <c r="R1013" s="6" t="s">
        <v>1897</v>
      </c>
      <c r="S1013" s="6" t="s">
        <v>1991</v>
      </c>
      <c r="T1013" s="6" t="s">
        <v>1991</v>
      </c>
      <c r="U1013" s="6" t="s">
        <v>1991</v>
      </c>
      <c r="V1013" s="6" t="s">
        <v>1991</v>
      </c>
      <c r="W1013" s="6" t="s">
        <v>1991</v>
      </c>
    </row>
    <row r="1014" spans="1:23" ht="60" customHeight="1" x14ac:dyDescent="0.3">
      <c r="A1014" s="3" t="s">
        <v>161</v>
      </c>
      <c r="B1014" s="4">
        <v>8590507347095</v>
      </c>
      <c r="C1014" s="10" t="s">
        <v>2655</v>
      </c>
      <c r="D1014" s="6" t="s">
        <v>2546</v>
      </c>
      <c r="E1014" s="6" t="s">
        <v>1755</v>
      </c>
      <c r="F1014" s="3" t="s">
        <v>1804</v>
      </c>
      <c r="G1014" s="6" t="s">
        <v>1779</v>
      </c>
      <c r="H1014" s="6" t="str">
        <f t="shared" si="18"/>
        <v>Bath mats - GRUND 2018 Auslauf</v>
      </c>
      <c r="J1014" s="15" t="s">
        <v>3028</v>
      </c>
      <c r="K1014" s="6" t="str">
        <f>IFERROR(VLOOKUP(J1014*1,ChangeLog!K:L,2,FALSE),"")</f>
        <v>Půlkruh s ostrými hranami</v>
      </c>
      <c r="L1014" s="6" t="str">
        <f>IFERROR(VLOOKUP(K1014,ChangeLog!L:N,3,FALSE),"")</f>
        <v>Půlkruh</v>
      </c>
      <c r="M1014" s="6" t="s">
        <v>2541</v>
      </c>
      <c r="R1014" s="6" t="s">
        <v>1904</v>
      </c>
      <c r="S1014" s="6" t="s">
        <v>1971</v>
      </c>
      <c r="T1014" s="6" t="s">
        <v>2774</v>
      </c>
      <c r="U1014" s="6" t="s">
        <v>2724</v>
      </c>
      <c r="V1014" s="6" t="s">
        <v>2834</v>
      </c>
      <c r="W1014" s="6" t="s">
        <v>2879</v>
      </c>
    </row>
    <row r="1015" spans="1:23" ht="60" customHeight="1" x14ac:dyDescent="0.3">
      <c r="A1015" s="3" t="s">
        <v>162</v>
      </c>
      <c r="B1015" s="4">
        <v>8590507347132</v>
      </c>
      <c r="C1015" s="10" t="s">
        <v>2655</v>
      </c>
      <c r="D1015" s="6" t="s">
        <v>2537</v>
      </c>
      <c r="E1015" s="6" t="s">
        <v>1755</v>
      </c>
      <c r="F1015" s="3" t="s">
        <v>1804</v>
      </c>
      <c r="G1015" s="6" t="s">
        <v>1779</v>
      </c>
      <c r="H1015" s="6" t="str">
        <f t="shared" ref="H1015:H1035" si="19">F1015&amp;" - "&amp;G1015</f>
        <v>Bath mats - GRUND 2018 Auslauf</v>
      </c>
      <c r="J1015" s="15" t="s">
        <v>3027</v>
      </c>
      <c r="K1015" s="6" t="str">
        <f>IFERROR(VLOOKUP(J1015*1,ChangeLog!K:L,2,FALSE),"")</f>
        <v>Kruh</v>
      </c>
      <c r="L1015" s="6" t="str">
        <f>IFERROR(VLOOKUP(K1015,ChangeLog!L:N,3,FALSE),"")</f>
        <v>Kruh</v>
      </c>
      <c r="M1015" s="6" t="s">
        <v>2497</v>
      </c>
      <c r="R1015" s="6" t="s">
        <v>1931</v>
      </c>
      <c r="S1015" s="6" t="s">
        <v>1971</v>
      </c>
      <c r="T1015" s="6" t="s">
        <v>2774</v>
      </c>
      <c r="U1015" s="6" t="s">
        <v>2724</v>
      </c>
      <c r="V1015" s="6" t="s">
        <v>2834</v>
      </c>
      <c r="W1015" s="6" t="s">
        <v>2879</v>
      </c>
    </row>
    <row r="1016" spans="1:23" ht="60" customHeight="1" x14ac:dyDescent="0.3">
      <c r="A1016" s="3" t="s">
        <v>156</v>
      </c>
      <c r="B1016" s="4">
        <v>8590507346258</v>
      </c>
      <c r="C1016" s="10" t="s">
        <v>2655</v>
      </c>
      <c r="D1016" s="6" t="s">
        <v>2462</v>
      </c>
      <c r="E1016" s="6" t="s">
        <v>1755</v>
      </c>
      <c r="F1016" s="3" t="s">
        <v>1804</v>
      </c>
      <c r="G1016" s="6" t="s">
        <v>1779</v>
      </c>
      <c r="H1016" s="6" t="str">
        <f t="shared" si="19"/>
        <v>Bath mats - GRUND 2018 Auslauf</v>
      </c>
      <c r="J1016" s="15" t="s">
        <v>3022</v>
      </c>
      <c r="K1016" s="6" t="str">
        <f>IFERROR(VLOOKUP(J1016*1,ChangeLog!K:L,2,FALSE),"")</f>
        <v>Víko</v>
      </c>
      <c r="L1016" s="6" t="str">
        <f>IFERROR(VLOOKUP(K1016,ChangeLog!L:N,3,FALSE),"")</f>
        <v>Na víko od WC</v>
      </c>
      <c r="M1016" s="6" t="s">
        <v>2006</v>
      </c>
      <c r="R1016" s="6" t="s">
        <v>1900</v>
      </c>
      <c r="S1016" s="6" t="s">
        <v>1992</v>
      </c>
      <c r="T1016" s="6" t="s">
        <v>1992</v>
      </c>
      <c r="U1016" s="6" t="s">
        <v>1992</v>
      </c>
      <c r="V1016" s="6" t="s">
        <v>1992</v>
      </c>
      <c r="W1016" s="6" t="s">
        <v>1992</v>
      </c>
    </row>
    <row r="1017" spans="1:23" ht="60" customHeight="1" x14ac:dyDescent="0.3">
      <c r="A1017" s="3" t="s">
        <v>157</v>
      </c>
      <c r="B1017" s="4">
        <v>8590507346265</v>
      </c>
      <c r="C1017" s="10" t="s">
        <v>2655</v>
      </c>
      <c r="D1017" s="6" t="s">
        <v>2090</v>
      </c>
      <c r="E1017" s="6" t="s">
        <v>1755</v>
      </c>
      <c r="F1017" s="3" t="s">
        <v>1804</v>
      </c>
      <c r="G1017" s="6" t="s">
        <v>1779</v>
      </c>
      <c r="H1017" s="6" t="str">
        <f t="shared" si="19"/>
        <v>Bath mats - GRUND 2018 Auslauf</v>
      </c>
      <c r="J1017" s="15" t="s">
        <v>3024</v>
      </c>
      <c r="K1017" s="6" t="str">
        <f>IFERROR(VLOOKUP(J1017*1,ChangeLog!K:L,2,FALSE),"")</f>
        <v>WC s oblými hranami</v>
      </c>
      <c r="L1017" s="6" t="str">
        <f>IFERROR(VLOOKUP(K1017,ChangeLog!L:N,3,FALSE),"")</f>
        <v>S výřezem pro WC</v>
      </c>
      <c r="M1017" s="6" t="s">
        <v>2008</v>
      </c>
      <c r="R1017" s="6" t="s">
        <v>1897</v>
      </c>
      <c r="S1017" s="6" t="s">
        <v>1992</v>
      </c>
      <c r="T1017" s="6" t="s">
        <v>1992</v>
      </c>
      <c r="U1017" s="6" t="s">
        <v>1992</v>
      </c>
      <c r="V1017" s="6" t="s">
        <v>1992</v>
      </c>
      <c r="W1017" s="6" t="s">
        <v>1992</v>
      </c>
    </row>
    <row r="1018" spans="1:23" ht="60" customHeight="1" x14ac:dyDescent="0.3">
      <c r="A1018" s="3" t="s">
        <v>158</v>
      </c>
      <c r="B1018" s="4">
        <v>8590507346272</v>
      </c>
      <c r="C1018" s="10" t="s">
        <v>2655</v>
      </c>
      <c r="D1018" s="6" t="s">
        <v>2315</v>
      </c>
      <c r="E1018" s="6" t="s">
        <v>1755</v>
      </c>
      <c r="F1018" s="3" t="s">
        <v>1804</v>
      </c>
      <c r="G1018" s="6" t="s">
        <v>1779</v>
      </c>
      <c r="H1018" s="6" t="str">
        <f t="shared" si="19"/>
        <v>Bath mats - GRUND 2018 Auslauf</v>
      </c>
      <c r="J1018" s="15" t="s">
        <v>3025</v>
      </c>
      <c r="K1018" s="6" t="str">
        <f>IFERROR(VLOOKUP(J1018*1,ChangeLog!K:L,2,FALSE),"")</f>
        <v>Bidet s oblými rohy</v>
      </c>
      <c r="L1018" s="6" t="str">
        <f>IFERROR(VLOOKUP(K1018,ChangeLog!L:N,3,FALSE),"")</f>
        <v>Malý koberec</v>
      </c>
      <c r="M1018" s="6" t="s">
        <v>2010</v>
      </c>
      <c r="R1018" s="6" t="s">
        <v>1897</v>
      </c>
      <c r="S1018" s="6" t="s">
        <v>1992</v>
      </c>
      <c r="T1018" s="6" t="s">
        <v>1992</v>
      </c>
      <c r="U1018" s="6" t="s">
        <v>1992</v>
      </c>
      <c r="V1018" s="6" t="s">
        <v>1992</v>
      </c>
      <c r="W1018" s="6" t="s">
        <v>1992</v>
      </c>
    </row>
    <row r="1019" spans="1:23" ht="60" customHeight="1" x14ac:dyDescent="0.3">
      <c r="A1019" s="3" t="s">
        <v>159</v>
      </c>
      <c r="B1019" s="4">
        <v>8590507346302</v>
      </c>
      <c r="C1019" s="10" t="s">
        <v>2655</v>
      </c>
      <c r="D1019" s="6" t="s">
        <v>534</v>
      </c>
      <c r="E1019" s="6" t="s">
        <v>1755</v>
      </c>
      <c r="F1019" s="3" t="s">
        <v>1804</v>
      </c>
      <c r="G1019" s="6" t="s">
        <v>1779</v>
      </c>
      <c r="H1019" s="6" t="str">
        <f t="shared" si="19"/>
        <v>Bath mats - GRUND 2018 Auslauf</v>
      </c>
      <c r="J1019" s="15" t="s">
        <v>3026</v>
      </c>
      <c r="K1019" s="6" t="str">
        <f>IFERROR(VLOOKUP(J1019*1,ChangeLog!K:L,2,FALSE),"")</f>
        <v>Ovál s oblými rohy</v>
      </c>
      <c r="L1019" s="6" t="str">
        <f>IFERROR(VLOOKUP(K1019,ChangeLog!L:N,3,FALSE),"")</f>
        <v>Velký koberec</v>
      </c>
      <c r="M1019" s="6" t="s">
        <v>2007</v>
      </c>
      <c r="R1019" s="6" t="s">
        <v>1898</v>
      </c>
      <c r="S1019" s="6" t="s">
        <v>1992</v>
      </c>
      <c r="T1019" s="6" t="s">
        <v>1992</v>
      </c>
      <c r="U1019" s="6" t="s">
        <v>1992</v>
      </c>
      <c r="V1019" s="6" t="s">
        <v>1992</v>
      </c>
      <c r="W1019" s="6" t="s">
        <v>1992</v>
      </c>
    </row>
    <row r="1020" spans="1:23" ht="60" customHeight="1" x14ac:dyDescent="0.3">
      <c r="A1020" s="3" t="s">
        <v>183</v>
      </c>
      <c r="B1020" s="4">
        <v>8590507350644</v>
      </c>
      <c r="C1020" s="10" t="s">
        <v>2585</v>
      </c>
      <c r="D1020" s="6" t="s">
        <v>2091</v>
      </c>
      <c r="E1020" s="6" t="s">
        <v>695</v>
      </c>
      <c r="F1020" s="3" t="s">
        <v>1804</v>
      </c>
      <c r="G1020" s="6" t="s">
        <v>1779</v>
      </c>
      <c r="H1020" s="6" t="str">
        <f t="shared" si="19"/>
        <v>Bath mats - GRUND 2018 Auslauf</v>
      </c>
      <c r="J1020" s="15" t="s">
        <v>3023</v>
      </c>
      <c r="K1020" s="6" t="str">
        <f>IFERROR(VLOOKUP(J1020*1,ChangeLog!K:L,2,FALSE),"")</f>
        <v>WC s ostrými hranami</v>
      </c>
      <c r="L1020" s="6" t="str">
        <f>IFERROR(VLOOKUP(K1020,ChangeLog!L:N,3,FALSE),"")</f>
        <v>S výřezem pro WC</v>
      </c>
      <c r="M1020" s="6" t="s">
        <v>2008</v>
      </c>
      <c r="R1020" s="6" t="s">
        <v>1903</v>
      </c>
      <c r="S1020" s="6" t="s">
        <v>1944</v>
      </c>
      <c r="T1020" s="6" t="s">
        <v>2762</v>
      </c>
      <c r="U1020" s="6" t="s">
        <v>2696</v>
      </c>
      <c r="V1020" s="6" t="s">
        <v>2808</v>
      </c>
      <c r="W1020" s="6" t="s">
        <v>1944</v>
      </c>
    </row>
    <row r="1021" spans="1:23" ht="60" customHeight="1" x14ac:dyDescent="0.3">
      <c r="A1021" s="3" t="s">
        <v>194</v>
      </c>
      <c r="B1021" s="4">
        <v>8590507350675</v>
      </c>
      <c r="C1021" s="10" t="s">
        <v>2585</v>
      </c>
      <c r="D1021" s="6" t="s">
        <v>2092</v>
      </c>
      <c r="E1021" s="6" t="s">
        <v>695</v>
      </c>
      <c r="F1021" s="3" t="s">
        <v>1804</v>
      </c>
      <c r="G1021" s="6" t="s">
        <v>1779</v>
      </c>
      <c r="H1021" s="6" t="str">
        <f t="shared" si="19"/>
        <v>Bath mats - GRUND 2018 Auslauf</v>
      </c>
      <c r="J1021" s="15" t="s">
        <v>3023</v>
      </c>
      <c r="K1021" s="6" t="str">
        <f>IFERROR(VLOOKUP(J1021*1,ChangeLog!K:L,2,FALSE),"")</f>
        <v>WC s ostrými hranami</v>
      </c>
      <c r="L1021" s="6" t="str">
        <f>IFERROR(VLOOKUP(K1021,ChangeLog!L:N,3,FALSE),"")</f>
        <v>S výřezem pro WC</v>
      </c>
      <c r="M1021" s="6" t="s">
        <v>2008</v>
      </c>
      <c r="R1021" s="6" t="s">
        <v>1903</v>
      </c>
      <c r="S1021" s="6" t="s">
        <v>1952</v>
      </c>
      <c r="T1021" s="6" t="s">
        <v>2771</v>
      </c>
      <c r="U1021" s="6" t="s">
        <v>2706</v>
      </c>
      <c r="V1021" s="6" t="s">
        <v>2817</v>
      </c>
      <c r="W1021" s="6" t="s">
        <v>2868</v>
      </c>
    </row>
    <row r="1022" spans="1:23" ht="60" customHeight="1" x14ac:dyDescent="0.3">
      <c r="A1022" s="3" t="s">
        <v>199</v>
      </c>
      <c r="B1022" s="4">
        <v>8590507312352</v>
      </c>
      <c r="C1022" s="10" t="s">
        <v>2585</v>
      </c>
      <c r="D1022" s="6" t="s">
        <v>2316</v>
      </c>
      <c r="E1022" s="6" t="s">
        <v>695</v>
      </c>
      <c r="F1022" s="3" t="s">
        <v>1804</v>
      </c>
      <c r="G1022" s="6" t="s">
        <v>1779</v>
      </c>
      <c r="H1022" s="6" t="str">
        <f t="shared" si="19"/>
        <v>Bath mats - GRUND 2018 Auslauf</v>
      </c>
      <c r="J1022" s="15" t="s">
        <v>3020</v>
      </c>
      <c r="K1022" s="6" t="str">
        <f>IFERROR(VLOOKUP(J1022*1,ChangeLog!K:L,2,FALSE),"")</f>
        <v>Bidet s ostrými rohy</v>
      </c>
      <c r="L1022" s="6" t="str">
        <f>IFERROR(VLOOKUP(K1022,ChangeLog!L:N,3,FALSE),"")</f>
        <v>Malý koberec</v>
      </c>
      <c r="M1022" s="6" t="s">
        <v>2010</v>
      </c>
      <c r="R1022" s="6" t="s">
        <v>1903</v>
      </c>
      <c r="S1022" s="6" t="s">
        <v>1935</v>
      </c>
      <c r="T1022" s="6" t="s">
        <v>2688</v>
      </c>
      <c r="U1022" s="6" t="s">
        <v>2688</v>
      </c>
      <c r="V1022" s="6" t="s">
        <v>2800</v>
      </c>
      <c r="W1022" s="6" t="s">
        <v>1935</v>
      </c>
    </row>
    <row r="1023" spans="1:23" ht="60" customHeight="1" x14ac:dyDescent="0.3">
      <c r="A1023" s="3" t="s">
        <v>200</v>
      </c>
      <c r="B1023" s="4">
        <v>8590507350712</v>
      </c>
      <c r="C1023" s="10" t="s">
        <v>2585</v>
      </c>
      <c r="D1023" s="6" t="s">
        <v>2093</v>
      </c>
      <c r="E1023" s="6" t="s">
        <v>695</v>
      </c>
      <c r="F1023" s="3" t="s">
        <v>1804</v>
      </c>
      <c r="G1023" s="6" t="s">
        <v>1779</v>
      </c>
      <c r="H1023" s="6" t="str">
        <f t="shared" si="19"/>
        <v>Bath mats - GRUND 2018 Auslauf</v>
      </c>
      <c r="J1023" s="15" t="s">
        <v>3023</v>
      </c>
      <c r="K1023" s="6" t="str">
        <f>IFERROR(VLOOKUP(J1023*1,ChangeLog!K:L,2,FALSE),"")</f>
        <v>WC s ostrými hranami</v>
      </c>
      <c r="L1023" s="6" t="str">
        <f>IFERROR(VLOOKUP(K1023,ChangeLog!L:N,3,FALSE),"")</f>
        <v>S výřezem pro WC</v>
      </c>
      <c r="M1023" s="6" t="s">
        <v>2008</v>
      </c>
      <c r="R1023" s="6" t="s">
        <v>1903</v>
      </c>
      <c r="S1023" s="6" t="s">
        <v>1935</v>
      </c>
      <c r="T1023" s="6" t="s">
        <v>2688</v>
      </c>
      <c r="U1023" s="6" t="s">
        <v>2688</v>
      </c>
      <c r="V1023" s="6" t="s">
        <v>2800</v>
      </c>
      <c r="W1023" s="6" t="s">
        <v>1935</v>
      </c>
    </row>
    <row r="1024" spans="1:23" ht="60" customHeight="1" x14ac:dyDescent="0.3">
      <c r="A1024" s="3" t="s">
        <v>201</v>
      </c>
      <c r="B1024" s="4">
        <v>8590507312178</v>
      </c>
      <c r="C1024" s="10" t="s">
        <v>2585</v>
      </c>
      <c r="D1024" s="6" t="s">
        <v>553</v>
      </c>
      <c r="E1024" s="6" t="s">
        <v>695</v>
      </c>
      <c r="F1024" s="3" t="s">
        <v>1804</v>
      </c>
      <c r="G1024" s="6" t="s">
        <v>1779</v>
      </c>
      <c r="H1024" s="6" t="str">
        <f t="shared" si="19"/>
        <v>Bath mats - GRUND 2018 Auslauf</v>
      </c>
      <c r="J1024" s="15" t="s">
        <v>3021</v>
      </c>
      <c r="K1024" s="6" t="str">
        <f>IFERROR(VLOOKUP(J1024*1,ChangeLog!K:L,2,FALSE),"")</f>
        <v>Ovál s ostrými rohy</v>
      </c>
      <c r="L1024" s="6" t="str">
        <f>IFERROR(VLOOKUP(K1024,ChangeLog!L:N,3,FALSE),"")</f>
        <v>Velký koberec</v>
      </c>
      <c r="M1024" s="6" t="s">
        <v>2007</v>
      </c>
      <c r="R1024" s="6" t="s">
        <v>1898</v>
      </c>
      <c r="S1024" s="6" t="s">
        <v>1935</v>
      </c>
      <c r="T1024" s="6" t="s">
        <v>2688</v>
      </c>
      <c r="U1024" s="6" t="s">
        <v>2688</v>
      </c>
      <c r="V1024" s="6" t="s">
        <v>2800</v>
      </c>
      <c r="W1024" s="6" t="s">
        <v>1935</v>
      </c>
    </row>
    <row r="1025" spans="1:23" ht="60" customHeight="1" x14ac:dyDescent="0.3">
      <c r="A1025" s="3" t="s">
        <v>202</v>
      </c>
      <c r="B1025" s="4">
        <v>8590507312239</v>
      </c>
      <c r="C1025" s="10" t="s">
        <v>2585</v>
      </c>
      <c r="D1025" s="6" t="s">
        <v>554</v>
      </c>
      <c r="E1025" s="6" t="s">
        <v>695</v>
      </c>
      <c r="F1025" s="3" t="s">
        <v>1804</v>
      </c>
      <c r="G1025" s="6" t="s">
        <v>1779</v>
      </c>
      <c r="H1025" s="6" t="str">
        <f t="shared" si="19"/>
        <v>Bath mats - GRUND 2018 Auslauf</v>
      </c>
      <c r="J1025" s="15" t="s">
        <v>3021</v>
      </c>
      <c r="K1025" s="6" t="str">
        <f>IFERROR(VLOOKUP(J1025*1,ChangeLog!K:L,2,FALSE),"")</f>
        <v>Ovál s ostrými rohy</v>
      </c>
      <c r="L1025" s="6" t="str">
        <f>IFERROR(VLOOKUP(K1025,ChangeLog!L:N,3,FALSE),"")</f>
        <v>Velký koberec</v>
      </c>
      <c r="M1025" s="6" t="s">
        <v>2007</v>
      </c>
      <c r="R1025" s="6" t="s">
        <v>1899</v>
      </c>
      <c r="S1025" s="6" t="s">
        <v>1935</v>
      </c>
      <c r="T1025" s="6" t="s">
        <v>2688</v>
      </c>
      <c r="U1025" s="6" t="s">
        <v>2688</v>
      </c>
      <c r="V1025" s="6" t="s">
        <v>2800</v>
      </c>
      <c r="W1025" s="6" t="s">
        <v>1935</v>
      </c>
    </row>
    <row r="1026" spans="1:23" ht="60" customHeight="1" x14ac:dyDescent="0.3">
      <c r="A1026" s="3" t="s">
        <v>203</v>
      </c>
      <c r="B1026" s="4">
        <v>8590507312291</v>
      </c>
      <c r="C1026" s="10" t="s">
        <v>2585</v>
      </c>
      <c r="D1026" s="6" t="s">
        <v>555</v>
      </c>
      <c r="E1026" s="6" t="s">
        <v>695</v>
      </c>
      <c r="F1026" s="3" t="s">
        <v>1804</v>
      </c>
      <c r="G1026" s="6" t="s">
        <v>1779</v>
      </c>
      <c r="H1026" s="6" t="str">
        <f t="shared" si="19"/>
        <v>Bath mats - GRUND 2018 Auslauf</v>
      </c>
      <c r="J1026" s="15" t="s">
        <v>3021</v>
      </c>
      <c r="K1026" s="6" t="str">
        <f>IFERROR(VLOOKUP(J1026*1,ChangeLog!K:L,2,FALSE),"")</f>
        <v>Ovál s ostrými rohy</v>
      </c>
      <c r="L1026" s="6" t="str">
        <f>IFERROR(VLOOKUP(K1026,ChangeLog!L:N,3,FALSE),"")</f>
        <v>Velký koberec</v>
      </c>
      <c r="M1026" s="6" t="s">
        <v>2007</v>
      </c>
      <c r="R1026" s="6" t="s">
        <v>1905</v>
      </c>
      <c r="S1026" s="6" t="s">
        <v>1935</v>
      </c>
      <c r="T1026" s="6" t="s">
        <v>2688</v>
      </c>
      <c r="U1026" s="6" t="s">
        <v>2688</v>
      </c>
      <c r="V1026" s="6" t="s">
        <v>2800</v>
      </c>
      <c r="W1026" s="6" t="s">
        <v>1935</v>
      </c>
    </row>
    <row r="1027" spans="1:23" ht="60" customHeight="1" x14ac:dyDescent="0.3">
      <c r="A1027" s="3" t="s">
        <v>210</v>
      </c>
      <c r="B1027" s="4">
        <v>8590507350743</v>
      </c>
      <c r="C1027" s="10" t="s">
        <v>2585</v>
      </c>
      <c r="D1027" s="6" t="s">
        <v>2094</v>
      </c>
      <c r="E1027" s="6" t="s">
        <v>695</v>
      </c>
      <c r="F1027" s="3" t="s">
        <v>1804</v>
      </c>
      <c r="G1027" s="6" t="s">
        <v>1779</v>
      </c>
      <c r="H1027" s="6" t="str">
        <f t="shared" si="19"/>
        <v>Bath mats - GRUND 2018 Auslauf</v>
      </c>
      <c r="J1027" s="15" t="s">
        <v>3023</v>
      </c>
      <c r="K1027" s="6" t="str">
        <f>IFERROR(VLOOKUP(J1027*1,ChangeLog!K:L,2,FALSE),"")</f>
        <v>WC s ostrými hranami</v>
      </c>
      <c r="L1027" s="6" t="str">
        <f>IFERROR(VLOOKUP(K1027,ChangeLog!L:N,3,FALSE),"")</f>
        <v>S výřezem pro WC</v>
      </c>
      <c r="M1027" s="6" t="s">
        <v>2008</v>
      </c>
      <c r="R1027" s="6" t="s">
        <v>1903</v>
      </c>
      <c r="S1027" s="6" t="s">
        <v>1962</v>
      </c>
      <c r="T1027" s="6" t="s">
        <v>1962</v>
      </c>
      <c r="U1027" s="6" t="s">
        <v>1962</v>
      </c>
      <c r="V1027" s="6" t="s">
        <v>1962</v>
      </c>
      <c r="W1027" s="6" t="s">
        <v>1962</v>
      </c>
    </row>
    <row r="1028" spans="1:23" ht="60" customHeight="1" x14ac:dyDescent="0.3">
      <c r="A1028" s="3" t="s">
        <v>216</v>
      </c>
      <c r="B1028" s="4">
        <v>8590507350958</v>
      </c>
      <c r="C1028" s="10" t="s">
        <v>2656</v>
      </c>
      <c r="D1028" s="6" t="s">
        <v>561</v>
      </c>
      <c r="E1028" s="6" t="s">
        <v>696</v>
      </c>
      <c r="F1028" s="3" t="s">
        <v>1804</v>
      </c>
      <c r="G1028" s="6" t="s">
        <v>1779</v>
      </c>
      <c r="H1028" s="6" t="str">
        <f t="shared" si="19"/>
        <v>Bath mats - GRUND 2018 Auslauf</v>
      </c>
      <c r="J1028" s="15" t="s">
        <v>3021</v>
      </c>
      <c r="K1028" s="6" t="str">
        <f>IFERROR(VLOOKUP(J1028*1,ChangeLog!K:L,2,FALSE),"")</f>
        <v>Ovál s ostrými rohy</v>
      </c>
      <c r="L1028" s="6" t="str">
        <f>IFERROR(VLOOKUP(K1028,ChangeLog!L:N,3,FALSE),"")</f>
        <v>Velký koberec</v>
      </c>
      <c r="M1028" s="6" t="s">
        <v>2007</v>
      </c>
      <c r="R1028" s="6" t="s">
        <v>1912</v>
      </c>
      <c r="S1028" s="6" t="s">
        <v>1966</v>
      </c>
      <c r="T1028" s="6" t="s">
        <v>2003</v>
      </c>
      <c r="U1028" s="6" t="s">
        <v>2720</v>
      </c>
      <c r="V1028" s="6" t="s">
        <v>2003</v>
      </c>
      <c r="W1028" s="6" t="s">
        <v>2877</v>
      </c>
    </row>
    <row r="1029" spans="1:23" ht="60" customHeight="1" x14ac:dyDescent="0.3">
      <c r="A1029" s="3" t="s">
        <v>214</v>
      </c>
      <c r="B1029" s="4">
        <v>8590507350880</v>
      </c>
      <c r="C1029" s="10" t="s">
        <v>2656</v>
      </c>
      <c r="D1029" s="6" t="s">
        <v>2095</v>
      </c>
      <c r="E1029" s="6" t="s">
        <v>696</v>
      </c>
      <c r="F1029" s="3" t="s">
        <v>1804</v>
      </c>
      <c r="G1029" s="6" t="s">
        <v>1779</v>
      </c>
      <c r="H1029" s="6" t="str">
        <f t="shared" si="19"/>
        <v>Bath mats - GRUND 2018 Auslauf</v>
      </c>
      <c r="J1029" s="15" t="s">
        <v>3023</v>
      </c>
      <c r="K1029" s="6" t="str">
        <f>IFERROR(VLOOKUP(J1029*1,ChangeLog!K:L,2,FALSE),"")</f>
        <v>WC s ostrými hranami</v>
      </c>
      <c r="L1029" s="6" t="str">
        <f>IFERROR(VLOOKUP(K1029,ChangeLog!L:N,3,FALSE),"")</f>
        <v>S výřezem pro WC</v>
      </c>
      <c r="M1029" s="6" t="s">
        <v>2008</v>
      </c>
      <c r="R1029" s="6" t="s">
        <v>1921</v>
      </c>
      <c r="S1029" s="6" t="s">
        <v>1955</v>
      </c>
      <c r="T1029" s="6" t="s">
        <v>2709</v>
      </c>
      <c r="U1029" s="6" t="s">
        <v>2709</v>
      </c>
      <c r="V1029" s="6" t="s">
        <v>2821</v>
      </c>
      <c r="W1029" s="6" t="s">
        <v>1955</v>
      </c>
    </row>
    <row r="1030" spans="1:23" ht="60" customHeight="1" x14ac:dyDescent="0.3">
      <c r="A1030" s="3" t="s">
        <v>215</v>
      </c>
      <c r="B1030" s="4">
        <v>8590507350903</v>
      </c>
      <c r="C1030" s="10" t="s">
        <v>2656</v>
      </c>
      <c r="D1030" s="6" t="s">
        <v>560</v>
      </c>
      <c r="E1030" s="6" t="s">
        <v>696</v>
      </c>
      <c r="F1030" s="3" t="s">
        <v>1804</v>
      </c>
      <c r="G1030" s="6" t="s">
        <v>1779</v>
      </c>
      <c r="H1030" s="6" t="str">
        <f t="shared" si="19"/>
        <v>Bath mats - GRUND 2018 Auslauf</v>
      </c>
      <c r="J1030" s="15" t="s">
        <v>3021</v>
      </c>
      <c r="K1030" s="6" t="str">
        <f>IFERROR(VLOOKUP(J1030*1,ChangeLog!K:L,2,FALSE),"")</f>
        <v>Ovál s ostrými rohy</v>
      </c>
      <c r="L1030" s="6" t="str">
        <f>IFERROR(VLOOKUP(K1030,ChangeLog!L:N,3,FALSE),"")</f>
        <v>Velký koberec</v>
      </c>
      <c r="M1030" s="6" t="s">
        <v>2007</v>
      </c>
      <c r="R1030" s="6" t="s">
        <v>1912</v>
      </c>
      <c r="S1030" s="6" t="s">
        <v>1955</v>
      </c>
      <c r="T1030" s="6" t="s">
        <v>2709</v>
      </c>
      <c r="U1030" s="6" t="s">
        <v>2709</v>
      </c>
      <c r="V1030" s="6" t="s">
        <v>2821</v>
      </c>
      <c r="W1030" s="6" t="s">
        <v>1955</v>
      </c>
    </row>
    <row r="1031" spans="1:23" ht="60" customHeight="1" x14ac:dyDescent="0.3">
      <c r="A1031" s="3" t="s">
        <v>217</v>
      </c>
      <c r="B1031" s="4">
        <v>8590507351047</v>
      </c>
      <c r="C1031" s="10" t="s">
        <v>2656</v>
      </c>
      <c r="D1031" s="6" t="s">
        <v>2317</v>
      </c>
      <c r="E1031" s="6" t="s">
        <v>696</v>
      </c>
      <c r="F1031" s="3" t="s">
        <v>1804</v>
      </c>
      <c r="G1031" s="6" t="s">
        <v>1779</v>
      </c>
      <c r="H1031" s="6" t="str">
        <f t="shared" si="19"/>
        <v>Bath mats - GRUND 2018 Auslauf</v>
      </c>
      <c r="J1031" s="15" t="s">
        <v>3020</v>
      </c>
      <c r="K1031" s="6" t="str">
        <f>IFERROR(VLOOKUP(J1031*1,ChangeLog!K:L,2,FALSE),"")</f>
        <v>Bidet s ostrými rohy</v>
      </c>
      <c r="L1031" s="6" t="str">
        <f>IFERROR(VLOOKUP(K1031,ChangeLog!L:N,3,FALSE),"")</f>
        <v>Malý koberec</v>
      </c>
      <c r="M1031" s="6" t="s">
        <v>2010</v>
      </c>
      <c r="R1031" s="6" t="s">
        <v>1921</v>
      </c>
      <c r="S1031" s="6" t="s">
        <v>1936</v>
      </c>
      <c r="T1031" s="6" t="s">
        <v>2757</v>
      </c>
      <c r="U1031" s="6" t="s">
        <v>2689</v>
      </c>
      <c r="V1031" s="6" t="s">
        <v>2689</v>
      </c>
      <c r="W1031" s="6" t="s">
        <v>1936</v>
      </c>
    </row>
    <row r="1032" spans="1:23" ht="60" customHeight="1" x14ac:dyDescent="0.3">
      <c r="A1032" s="3" t="s">
        <v>218</v>
      </c>
      <c r="B1032" s="4">
        <v>8590507351054</v>
      </c>
      <c r="C1032" s="10" t="s">
        <v>2656</v>
      </c>
      <c r="D1032" s="6" t="s">
        <v>562</v>
      </c>
      <c r="E1032" s="6" t="s">
        <v>696</v>
      </c>
      <c r="F1032" s="3" t="s">
        <v>1804</v>
      </c>
      <c r="G1032" s="6" t="s">
        <v>1779</v>
      </c>
      <c r="H1032" s="6" t="str">
        <f t="shared" si="19"/>
        <v>Bath mats - GRUND 2018 Auslauf</v>
      </c>
      <c r="J1032" s="15" t="s">
        <v>3021</v>
      </c>
      <c r="K1032" s="6" t="str">
        <f>IFERROR(VLOOKUP(J1032*1,ChangeLog!K:L,2,FALSE),"")</f>
        <v>Ovál s ostrými rohy</v>
      </c>
      <c r="L1032" s="6" t="str">
        <f>IFERROR(VLOOKUP(K1032,ChangeLog!L:N,3,FALSE),"")</f>
        <v>Velký koberec</v>
      </c>
      <c r="M1032" s="6" t="s">
        <v>2007</v>
      </c>
      <c r="R1032" s="6" t="s">
        <v>1912</v>
      </c>
      <c r="S1032" s="6" t="s">
        <v>1936</v>
      </c>
      <c r="T1032" s="6" t="s">
        <v>2757</v>
      </c>
      <c r="U1032" s="6" t="s">
        <v>2689</v>
      </c>
      <c r="V1032" s="6" t="s">
        <v>2689</v>
      </c>
      <c r="W1032" s="6" t="s">
        <v>1936</v>
      </c>
    </row>
    <row r="1033" spans="1:23" ht="60" customHeight="1" x14ac:dyDescent="0.3">
      <c r="A1033" s="3" t="s">
        <v>219</v>
      </c>
      <c r="B1033" s="4">
        <v>8590507351061</v>
      </c>
      <c r="C1033" s="10" t="s">
        <v>2656</v>
      </c>
      <c r="D1033" s="6" t="s">
        <v>563</v>
      </c>
      <c r="E1033" s="6" t="s">
        <v>696</v>
      </c>
      <c r="F1033" s="3" t="s">
        <v>1804</v>
      </c>
      <c r="G1033" s="6" t="s">
        <v>1779</v>
      </c>
      <c r="H1033" s="6" t="str">
        <f t="shared" si="19"/>
        <v>Bath mats - GRUND 2018 Auslauf</v>
      </c>
      <c r="J1033" s="15" t="s">
        <v>3021</v>
      </c>
      <c r="K1033" s="6" t="str">
        <f>IFERROR(VLOOKUP(J1033*1,ChangeLog!K:L,2,FALSE),"")</f>
        <v>Ovál s ostrými rohy</v>
      </c>
      <c r="L1033" s="6" t="str">
        <f>IFERROR(VLOOKUP(K1033,ChangeLog!L:N,3,FALSE),"")</f>
        <v>Velký koberec</v>
      </c>
      <c r="M1033" s="6" t="s">
        <v>2007</v>
      </c>
      <c r="R1033" s="6" t="s">
        <v>1899</v>
      </c>
      <c r="S1033" s="6" t="s">
        <v>1936</v>
      </c>
      <c r="T1033" s="6" t="s">
        <v>2757</v>
      </c>
      <c r="U1033" s="6" t="s">
        <v>2689</v>
      </c>
      <c r="V1033" s="6" t="s">
        <v>2689</v>
      </c>
      <c r="W1033" s="6" t="s">
        <v>1936</v>
      </c>
    </row>
    <row r="1034" spans="1:23" ht="60" customHeight="1" x14ac:dyDescent="0.3">
      <c r="A1034" s="3" t="s">
        <v>223</v>
      </c>
      <c r="B1034" s="4">
        <v>8590507351337</v>
      </c>
      <c r="C1034" s="10" t="s">
        <v>2656</v>
      </c>
      <c r="D1034" s="6" t="s">
        <v>2096</v>
      </c>
      <c r="E1034" s="6" t="s">
        <v>696</v>
      </c>
      <c r="F1034" s="3" t="s">
        <v>1804</v>
      </c>
      <c r="G1034" s="6" t="s">
        <v>1779</v>
      </c>
      <c r="H1034" s="6" t="str">
        <f t="shared" si="19"/>
        <v>Bath mats - GRUND 2018 Auslauf</v>
      </c>
      <c r="J1034" s="15" t="s">
        <v>3023</v>
      </c>
      <c r="K1034" s="6" t="str">
        <f>IFERROR(VLOOKUP(J1034*1,ChangeLog!K:L,2,FALSE),"")</f>
        <v>WC s ostrými hranami</v>
      </c>
      <c r="L1034" s="6" t="str">
        <f>IFERROR(VLOOKUP(K1034,ChangeLog!L:N,3,FALSE),"")</f>
        <v>S výřezem pro WC</v>
      </c>
      <c r="M1034" s="6" t="s">
        <v>2008</v>
      </c>
      <c r="R1034" s="6" t="s">
        <v>1921</v>
      </c>
      <c r="S1034" s="6" t="s">
        <v>1941</v>
      </c>
      <c r="T1034" s="6" t="s">
        <v>2707</v>
      </c>
      <c r="U1034" s="6" t="s">
        <v>2707</v>
      </c>
      <c r="V1034" s="6" t="s">
        <v>2805</v>
      </c>
      <c r="W1034" s="6" t="s">
        <v>2860</v>
      </c>
    </row>
    <row r="1035" spans="1:23" ht="60" customHeight="1" x14ac:dyDescent="0.3">
      <c r="A1035" s="3" t="s">
        <v>224</v>
      </c>
      <c r="B1035" s="4">
        <v>8590507351351</v>
      </c>
      <c r="C1035" s="10" t="s">
        <v>2656</v>
      </c>
      <c r="D1035" s="6" t="s">
        <v>565</v>
      </c>
      <c r="E1035" s="6" t="s">
        <v>696</v>
      </c>
      <c r="F1035" s="3" t="s">
        <v>1804</v>
      </c>
      <c r="G1035" s="6" t="s">
        <v>1779</v>
      </c>
      <c r="H1035" s="6" t="str">
        <f t="shared" si="19"/>
        <v>Bath mats - GRUND 2018 Auslauf</v>
      </c>
      <c r="J1035" s="15" t="s">
        <v>3021</v>
      </c>
      <c r="K1035" s="6" t="str">
        <f>IFERROR(VLOOKUP(J1035*1,ChangeLog!K:L,2,FALSE),"")</f>
        <v>Ovál s ostrými rohy</v>
      </c>
      <c r="L1035" s="6" t="str">
        <f>IFERROR(VLOOKUP(K1035,ChangeLog!L:N,3,FALSE),"")</f>
        <v>Velký koberec</v>
      </c>
      <c r="M1035" s="6" t="s">
        <v>2007</v>
      </c>
      <c r="R1035" s="6" t="s">
        <v>1912</v>
      </c>
      <c r="S1035" s="6" t="s">
        <v>1941</v>
      </c>
      <c r="T1035" s="6" t="s">
        <v>2707</v>
      </c>
      <c r="U1035" s="6" t="s">
        <v>2707</v>
      </c>
      <c r="V1035" s="6" t="s">
        <v>2805</v>
      </c>
      <c r="W1035" s="6" t="s">
        <v>2860</v>
      </c>
    </row>
    <row r="1036" spans="1:23" ht="60" customHeight="1" x14ac:dyDescent="0.3">
      <c r="A1036" s="3" t="s">
        <v>220</v>
      </c>
      <c r="B1036" s="4">
        <v>8590507351184</v>
      </c>
      <c r="C1036" s="10" t="s">
        <v>2656</v>
      </c>
      <c r="D1036" s="6" t="s">
        <v>2097</v>
      </c>
      <c r="E1036" s="6" t="s">
        <v>696</v>
      </c>
      <c r="F1036" s="3" t="s">
        <v>1804</v>
      </c>
      <c r="G1036" s="6" t="s">
        <v>1779</v>
      </c>
      <c r="H1036" s="6" t="str">
        <f t="shared" ref="H1036:H1067" si="20">F1036&amp;" - "&amp;G1036</f>
        <v>Bath mats - GRUND 2018 Auslauf</v>
      </c>
      <c r="J1036" s="15" t="s">
        <v>3023</v>
      </c>
      <c r="K1036" s="6" t="str">
        <f>IFERROR(VLOOKUP(J1036*1,ChangeLog!K:L,2,FALSE),"")</f>
        <v>WC s ostrými hranami</v>
      </c>
      <c r="L1036" s="6" t="str">
        <f>IFERROR(VLOOKUP(K1036,ChangeLog!L:N,3,FALSE),"")</f>
        <v>S výřezem pro WC</v>
      </c>
      <c r="M1036" s="6" t="s">
        <v>2008</v>
      </c>
      <c r="R1036" s="6" t="s">
        <v>1921</v>
      </c>
      <c r="S1036" s="6" t="s">
        <v>1895</v>
      </c>
      <c r="T1036" s="6" t="s">
        <v>2769</v>
      </c>
      <c r="U1036" s="6" t="s">
        <v>2712</v>
      </c>
      <c r="V1036" s="6" t="s">
        <v>2824</v>
      </c>
      <c r="W1036" s="6" t="s">
        <v>1895</v>
      </c>
    </row>
    <row r="1037" spans="1:23" ht="60" customHeight="1" x14ac:dyDescent="0.3">
      <c r="A1037" s="3" t="s">
        <v>221</v>
      </c>
      <c r="B1037" s="4">
        <v>8590507351238</v>
      </c>
      <c r="C1037" s="10" t="s">
        <v>2656</v>
      </c>
      <c r="D1037" s="6" t="s">
        <v>2098</v>
      </c>
      <c r="E1037" s="6" t="s">
        <v>696</v>
      </c>
      <c r="F1037" s="3" t="s">
        <v>1804</v>
      </c>
      <c r="G1037" s="6" t="s">
        <v>1779</v>
      </c>
      <c r="H1037" s="6" t="str">
        <f t="shared" si="20"/>
        <v>Bath mats - GRUND 2018 Auslauf</v>
      </c>
      <c r="J1037" s="15" t="s">
        <v>3023</v>
      </c>
      <c r="K1037" s="6" t="str">
        <f>IFERROR(VLOOKUP(J1037*1,ChangeLog!K:L,2,FALSE),"")</f>
        <v>WC s ostrými hranami</v>
      </c>
      <c r="L1037" s="6" t="str">
        <f>IFERROR(VLOOKUP(K1037,ChangeLog!L:N,3,FALSE),"")</f>
        <v>S výřezem pro WC</v>
      </c>
      <c r="M1037" s="6" t="s">
        <v>2008</v>
      </c>
      <c r="R1037" s="6" t="s">
        <v>1921</v>
      </c>
      <c r="S1037" s="6" t="s">
        <v>1896</v>
      </c>
      <c r="T1037" s="6" t="s">
        <v>2767</v>
      </c>
      <c r="U1037" s="6" t="s">
        <v>2708</v>
      </c>
      <c r="V1037" s="6" t="s">
        <v>2820</v>
      </c>
      <c r="W1037" s="6" t="s">
        <v>2869</v>
      </c>
    </row>
    <row r="1038" spans="1:23" ht="60" customHeight="1" x14ac:dyDescent="0.3">
      <c r="A1038" s="3" t="s">
        <v>222</v>
      </c>
      <c r="B1038" s="4">
        <v>8590507351252</v>
      </c>
      <c r="C1038" s="10" t="s">
        <v>2656</v>
      </c>
      <c r="D1038" s="6" t="s">
        <v>564</v>
      </c>
      <c r="E1038" s="6" t="s">
        <v>696</v>
      </c>
      <c r="F1038" s="3" t="s">
        <v>1804</v>
      </c>
      <c r="G1038" s="6" t="s">
        <v>1779</v>
      </c>
      <c r="H1038" s="6" t="str">
        <f t="shared" si="20"/>
        <v>Bath mats - GRUND 2018 Auslauf</v>
      </c>
      <c r="J1038" s="15" t="s">
        <v>3021</v>
      </c>
      <c r="K1038" s="6" t="str">
        <f>IFERROR(VLOOKUP(J1038*1,ChangeLog!K:L,2,FALSE),"")</f>
        <v>Ovál s ostrými rohy</v>
      </c>
      <c r="L1038" s="6" t="str">
        <f>IFERROR(VLOOKUP(K1038,ChangeLog!L:N,3,FALSE),"")</f>
        <v>Velký koberec</v>
      </c>
      <c r="M1038" s="6" t="s">
        <v>2007</v>
      </c>
      <c r="R1038" s="6" t="s">
        <v>1912</v>
      </c>
      <c r="S1038" s="6" t="s">
        <v>1896</v>
      </c>
      <c r="T1038" s="6" t="s">
        <v>2767</v>
      </c>
      <c r="U1038" s="6" t="s">
        <v>2708</v>
      </c>
      <c r="V1038" s="6" t="s">
        <v>2820</v>
      </c>
      <c r="W1038" s="6" t="s">
        <v>2869</v>
      </c>
    </row>
    <row r="1039" spans="1:23" ht="60" customHeight="1" x14ac:dyDescent="0.3">
      <c r="A1039" s="3" t="s">
        <v>228</v>
      </c>
      <c r="B1039" s="4">
        <v>8590507316671</v>
      </c>
      <c r="C1039" s="10" t="s">
        <v>2590</v>
      </c>
      <c r="D1039" s="6" t="s">
        <v>2463</v>
      </c>
      <c r="E1039" s="6" t="s">
        <v>1754</v>
      </c>
      <c r="F1039" s="3" t="s">
        <v>1804</v>
      </c>
      <c r="G1039" s="6" t="s">
        <v>1779</v>
      </c>
      <c r="H1039" s="6" t="str">
        <f t="shared" si="20"/>
        <v>Bath mats - GRUND 2018 Auslauf</v>
      </c>
      <c r="J1039" s="15" t="s">
        <v>3022</v>
      </c>
      <c r="K1039" s="6" t="str">
        <f>IFERROR(VLOOKUP(J1039*1,ChangeLog!K:L,2,FALSE),"")</f>
        <v>Víko</v>
      </c>
      <c r="L1039" s="6" t="str">
        <f>IFERROR(VLOOKUP(K1039,ChangeLog!L:N,3,FALSE),"")</f>
        <v>Na víko od WC</v>
      </c>
      <c r="M1039" s="6" t="s">
        <v>2006</v>
      </c>
      <c r="R1039" s="6" t="s">
        <v>1900</v>
      </c>
      <c r="S1039" s="6" t="s">
        <v>1941</v>
      </c>
      <c r="T1039" s="6" t="s">
        <v>2707</v>
      </c>
      <c r="U1039" s="6" t="s">
        <v>1953</v>
      </c>
      <c r="V1039" s="6" t="s">
        <v>2805</v>
      </c>
      <c r="W1039" s="6" t="s">
        <v>2860</v>
      </c>
    </row>
    <row r="1040" spans="1:23" ht="60" customHeight="1" x14ac:dyDescent="0.3">
      <c r="A1040" s="3" t="s">
        <v>244</v>
      </c>
      <c r="B1040" s="4">
        <v>8590507182474</v>
      </c>
      <c r="C1040" s="10" t="s">
        <v>2657</v>
      </c>
      <c r="D1040" s="6" t="s">
        <v>2099</v>
      </c>
      <c r="E1040" s="6" t="s">
        <v>1754</v>
      </c>
      <c r="F1040" s="3" t="s">
        <v>1804</v>
      </c>
      <c r="G1040" s="6" t="s">
        <v>1779</v>
      </c>
      <c r="H1040" s="6" t="str">
        <f t="shared" si="20"/>
        <v>Bath mats - GRUND 2018 Auslauf</v>
      </c>
      <c r="J1040" s="15" t="s">
        <v>3023</v>
      </c>
      <c r="K1040" s="6" t="str">
        <f>IFERROR(VLOOKUP(J1040*1,ChangeLog!K:L,2,FALSE),"")</f>
        <v>WC s ostrými hranami</v>
      </c>
      <c r="L1040" s="6" t="str">
        <f>IFERROR(VLOOKUP(K1040,ChangeLog!L:N,3,FALSE),"")</f>
        <v>S výřezem pro WC</v>
      </c>
      <c r="M1040" s="6" t="s">
        <v>2008</v>
      </c>
      <c r="R1040" s="6" t="s">
        <v>1897</v>
      </c>
      <c r="S1040" s="6" t="s">
        <v>1955</v>
      </c>
      <c r="T1040" s="6" t="s">
        <v>2709</v>
      </c>
      <c r="U1040" s="6" t="s">
        <v>2709</v>
      </c>
      <c r="V1040" s="6" t="s">
        <v>2821</v>
      </c>
      <c r="W1040" s="6" t="s">
        <v>1955</v>
      </c>
    </row>
    <row r="1041" spans="1:23" ht="60" customHeight="1" x14ac:dyDescent="0.3">
      <c r="A1041" s="3" t="s">
        <v>245</v>
      </c>
      <c r="B1041" s="4">
        <v>8590507182351</v>
      </c>
      <c r="C1041" s="10" t="s">
        <v>2657</v>
      </c>
      <c r="D1041" s="6" t="s">
        <v>2318</v>
      </c>
      <c r="E1041" s="6" t="s">
        <v>1754</v>
      </c>
      <c r="F1041" s="3" t="s">
        <v>1804</v>
      </c>
      <c r="G1041" s="6" t="s">
        <v>1779</v>
      </c>
      <c r="H1041" s="6" t="str">
        <f t="shared" si="20"/>
        <v>Bath mats - GRUND 2018 Auslauf</v>
      </c>
      <c r="J1041" s="15" t="s">
        <v>3020</v>
      </c>
      <c r="K1041" s="6" t="str">
        <f>IFERROR(VLOOKUP(J1041*1,ChangeLog!K:L,2,FALSE),"")</f>
        <v>Bidet s ostrými rohy</v>
      </c>
      <c r="L1041" s="6" t="str">
        <f>IFERROR(VLOOKUP(K1041,ChangeLog!L:N,3,FALSE),"")</f>
        <v>Malý koberec</v>
      </c>
      <c r="M1041" s="6" t="s">
        <v>2010</v>
      </c>
      <c r="R1041" s="6" t="s">
        <v>1897</v>
      </c>
      <c r="S1041" s="6" t="s">
        <v>1955</v>
      </c>
      <c r="T1041" s="6" t="s">
        <v>2709</v>
      </c>
      <c r="U1041" s="6" t="s">
        <v>2709</v>
      </c>
      <c r="V1041" s="6" t="s">
        <v>2821</v>
      </c>
      <c r="W1041" s="6" t="s">
        <v>1955</v>
      </c>
    </row>
    <row r="1042" spans="1:23" ht="60" customHeight="1" x14ac:dyDescent="0.3">
      <c r="A1042" s="3" t="s">
        <v>246</v>
      </c>
      <c r="B1042" s="4">
        <v>8590507182436</v>
      </c>
      <c r="C1042" s="10" t="s">
        <v>2657</v>
      </c>
      <c r="D1042" s="6" t="s">
        <v>574</v>
      </c>
      <c r="E1042" s="6" t="s">
        <v>1754</v>
      </c>
      <c r="F1042" s="3" t="s">
        <v>1804</v>
      </c>
      <c r="G1042" s="6" t="s">
        <v>1779</v>
      </c>
      <c r="H1042" s="6" t="str">
        <f t="shared" si="20"/>
        <v>Bath mats - GRUND 2018 Auslauf</v>
      </c>
      <c r="J1042" s="15" t="s">
        <v>3021</v>
      </c>
      <c r="K1042" s="6" t="str">
        <f>IFERROR(VLOOKUP(J1042*1,ChangeLog!K:L,2,FALSE),"")</f>
        <v>Ovál s ostrými rohy</v>
      </c>
      <c r="L1042" s="6" t="str">
        <f>IFERROR(VLOOKUP(K1042,ChangeLog!L:N,3,FALSE),"")</f>
        <v>Velký koberec</v>
      </c>
      <c r="M1042" s="6" t="s">
        <v>2007</v>
      </c>
      <c r="R1042" s="6" t="s">
        <v>1898</v>
      </c>
      <c r="S1042" s="6" t="s">
        <v>1955</v>
      </c>
      <c r="T1042" s="6" t="s">
        <v>2709</v>
      </c>
      <c r="U1042" s="6" t="s">
        <v>2709</v>
      </c>
      <c r="V1042" s="6" t="s">
        <v>2821</v>
      </c>
      <c r="W1042" s="6" t="s">
        <v>1955</v>
      </c>
    </row>
    <row r="1043" spans="1:23" ht="60" customHeight="1" x14ac:dyDescent="0.3">
      <c r="A1043" s="3" t="s">
        <v>247</v>
      </c>
      <c r="B1043" s="4">
        <v>8590507182504</v>
      </c>
      <c r="C1043" s="10" t="s">
        <v>2657</v>
      </c>
      <c r="D1043" s="6" t="s">
        <v>2464</v>
      </c>
      <c r="E1043" s="6" t="s">
        <v>1754</v>
      </c>
      <c r="F1043" s="3" t="s">
        <v>1804</v>
      </c>
      <c r="G1043" s="6" t="s">
        <v>1779</v>
      </c>
      <c r="H1043" s="6" t="str">
        <f t="shared" si="20"/>
        <v>Bath mats - GRUND 2018 Auslauf</v>
      </c>
      <c r="J1043" s="15" t="s">
        <v>3022</v>
      </c>
      <c r="K1043" s="6" t="str">
        <f>IFERROR(VLOOKUP(J1043*1,ChangeLog!K:L,2,FALSE),"")</f>
        <v>Víko</v>
      </c>
      <c r="L1043" s="6" t="str">
        <f>IFERROR(VLOOKUP(K1043,ChangeLog!L:N,3,FALSE),"")</f>
        <v>Na víko od WC</v>
      </c>
      <c r="M1043" s="6" t="s">
        <v>2006</v>
      </c>
      <c r="R1043" s="6" t="s">
        <v>1900</v>
      </c>
      <c r="S1043" s="6" t="s">
        <v>1944</v>
      </c>
      <c r="T1043" s="6" t="s">
        <v>2762</v>
      </c>
      <c r="U1043" s="6" t="s">
        <v>2696</v>
      </c>
      <c r="V1043" s="6" t="s">
        <v>2808</v>
      </c>
      <c r="W1043" s="6" t="s">
        <v>1944</v>
      </c>
    </row>
    <row r="1044" spans="1:23" ht="60" customHeight="1" x14ac:dyDescent="0.3">
      <c r="A1044" s="3" t="s">
        <v>248</v>
      </c>
      <c r="B1044" s="4">
        <v>8590507182467</v>
      </c>
      <c r="C1044" s="10" t="s">
        <v>2657</v>
      </c>
      <c r="D1044" s="6" t="s">
        <v>2100</v>
      </c>
      <c r="E1044" s="6" t="s">
        <v>1754</v>
      </c>
      <c r="F1044" s="3" t="s">
        <v>1804</v>
      </c>
      <c r="G1044" s="6" t="s">
        <v>1779</v>
      </c>
      <c r="H1044" s="6" t="str">
        <f t="shared" si="20"/>
        <v>Bath mats - GRUND 2018 Auslauf</v>
      </c>
      <c r="J1044" s="15" t="s">
        <v>3023</v>
      </c>
      <c r="K1044" s="6" t="str">
        <f>IFERROR(VLOOKUP(J1044*1,ChangeLog!K:L,2,FALSE),"")</f>
        <v>WC s ostrými hranami</v>
      </c>
      <c r="L1044" s="6" t="str">
        <f>IFERROR(VLOOKUP(K1044,ChangeLog!L:N,3,FALSE),"")</f>
        <v>S výřezem pro WC</v>
      </c>
      <c r="M1044" s="6" t="s">
        <v>2008</v>
      </c>
      <c r="R1044" s="6" t="s">
        <v>1897</v>
      </c>
      <c r="S1044" s="6" t="s">
        <v>1944</v>
      </c>
      <c r="T1044" s="6" t="s">
        <v>2762</v>
      </c>
      <c r="U1044" s="6" t="s">
        <v>2696</v>
      </c>
      <c r="V1044" s="6" t="s">
        <v>2808</v>
      </c>
      <c r="W1044" s="6" t="s">
        <v>1944</v>
      </c>
    </row>
    <row r="1045" spans="1:23" ht="60" customHeight="1" x14ac:dyDescent="0.3">
      <c r="A1045" s="3" t="s">
        <v>249</v>
      </c>
      <c r="B1045" s="4">
        <v>8590507182344</v>
      </c>
      <c r="C1045" s="10" t="s">
        <v>2657</v>
      </c>
      <c r="D1045" s="6" t="s">
        <v>2319</v>
      </c>
      <c r="E1045" s="6" t="s">
        <v>1754</v>
      </c>
      <c r="F1045" s="3" t="s">
        <v>1804</v>
      </c>
      <c r="G1045" s="6" t="s">
        <v>1779</v>
      </c>
      <c r="H1045" s="6" t="str">
        <f t="shared" si="20"/>
        <v>Bath mats - GRUND 2018 Auslauf</v>
      </c>
      <c r="J1045" s="15" t="s">
        <v>3020</v>
      </c>
      <c r="K1045" s="6" t="str">
        <f>IFERROR(VLOOKUP(J1045*1,ChangeLog!K:L,2,FALSE),"")</f>
        <v>Bidet s ostrými rohy</v>
      </c>
      <c r="L1045" s="6" t="str">
        <f>IFERROR(VLOOKUP(K1045,ChangeLog!L:N,3,FALSE),"")</f>
        <v>Malý koberec</v>
      </c>
      <c r="M1045" s="6" t="s">
        <v>2010</v>
      </c>
      <c r="R1045" s="6" t="s">
        <v>1897</v>
      </c>
      <c r="S1045" s="6" t="s">
        <v>1944</v>
      </c>
      <c r="T1045" s="6" t="s">
        <v>2762</v>
      </c>
      <c r="U1045" s="6" t="s">
        <v>2696</v>
      </c>
      <c r="V1045" s="6" t="s">
        <v>2808</v>
      </c>
      <c r="W1045" s="6" t="s">
        <v>1944</v>
      </c>
    </row>
    <row r="1046" spans="1:23" ht="60" customHeight="1" x14ac:dyDescent="0.3">
      <c r="A1046" s="3" t="s">
        <v>250</v>
      </c>
      <c r="B1046" s="4">
        <v>8590507182429</v>
      </c>
      <c r="C1046" s="10" t="s">
        <v>2657</v>
      </c>
      <c r="D1046" s="6" t="s">
        <v>575</v>
      </c>
      <c r="E1046" s="6" t="s">
        <v>1754</v>
      </c>
      <c r="F1046" s="3" t="s">
        <v>1804</v>
      </c>
      <c r="G1046" s="6" t="s">
        <v>1779</v>
      </c>
      <c r="H1046" s="6" t="str">
        <f t="shared" si="20"/>
        <v>Bath mats - GRUND 2018 Auslauf</v>
      </c>
      <c r="J1046" s="15" t="s">
        <v>3021</v>
      </c>
      <c r="K1046" s="6" t="str">
        <f>IFERROR(VLOOKUP(J1046*1,ChangeLog!K:L,2,FALSE),"")</f>
        <v>Ovál s ostrými rohy</v>
      </c>
      <c r="L1046" s="6" t="str">
        <f>IFERROR(VLOOKUP(K1046,ChangeLog!L:N,3,FALSE),"")</f>
        <v>Velký koberec</v>
      </c>
      <c r="M1046" s="6" t="s">
        <v>2007</v>
      </c>
      <c r="R1046" s="6" t="s">
        <v>1898</v>
      </c>
      <c r="S1046" s="6" t="s">
        <v>1944</v>
      </c>
      <c r="T1046" s="6" t="s">
        <v>2762</v>
      </c>
      <c r="U1046" s="6" t="s">
        <v>2696</v>
      </c>
      <c r="V1046" s="6" t="s">
        <v>2808</v>
      </c>
      <c r="W1046" s="6" t="s">
        <v>1944</v>
      </c>
    </row>
    <row r="1047" spans="1:23" ht="60" customHeight="1" x14ac:dyDescent="0.3">
      <c r="A1047" s="3" t="s">
        <v>251</v>
      </c>
      <c r="B1047" s="4">
        <v>8590507182498</v>
      </c>
      <c r="C1047" s="10" t="s">
        <v>2657</v>
      </c>
      <c r="D1047" s="6" t="s">
        <v>2465</v>
      </c>
      <c r="E1047" s="6" t="s">
        <v>1754</v>
      </c>
      <c r="F1047" s="3" t="s">
        <v>1804</v>
      </c>
      <c r="G1047" s="6" t="s">
        <v>1779</v>
      </c>
      <c r="H1047" s="6" t="str">
        <f t="shared" si="20"/>
        <v>Bath mats - GRUND 2018 Auslauf</v>
      </c>
      <c r="J1047" s="15" t="s">
        <v>3022</v>
      </c>
      <c r="K1047" s="6" t="str">
        <f>IFERROR(VLOOKUP(J1047*1,ChangeLog!K:L,2,FALSE),"")</f>
        <v>Víko</v>
      </c>
      <c r="L1047" s="6" t="str">
        <f>IFERROR(VLOOKUP(K1047,ChangeLog!L:N,3,FALSE),"")</f>
        <v>Na víko od WC</v>
      </c>
      <c r="M1047" s="6" t="s">
        <v>2006</v>
      </c>
      <c r="R1047" s="6" t="s">
        <v>1900</v>
      </c>
      <c r="S1047" s="6" t="s">
        <v>1895</v>
      </c>
      <c r="T1047" s="6" t="s">
        <v>2769</v>
      </c>
      <c r="U1047" s="6" t="s">
        <v>2712</v>
      </c>
      <c r="V1047" s="6" t="s">
        <v>2824</v>
      </c>
      <c r="W1047" s="6" t="s">
        <v>1895</v>
      </c>
    </row>
    <row r="1048" spans="1:23" ht="60" customHeight="1" x14ac:dyDescent="0.3">
      <c r="A1048" s="3" t="s">
        <v>252</v>
      </c>
      <c r="B1048" s="4">
        <v>8590507182450</v>
      </c>
      <c r="C1048" s="10" t="s">
        <v>2657</v>
      </c>
      <c r="D1048" s="6" t="s">
        <v>2101</v>
      </c>
      <c r="E1048" s="6" t="s">
        <v>1754</v>
      </c>
      <c r="F1048" s="3" t="s">
        <v>1804</v>
      </c>
      <c r="G1048" s="6" t="s">
        <v>1779</v>
      </c>
      <c r="H1048" s="6" t="str">
        <f t="shared" si="20"/>
        <v>Bath mats - GRUND 2018 Auslauf</v>
      </c>
      <c r="J1048" s="15" t="s">
        <v>3023</v>
      </c>
      <c r="K1048" s="6" t="str">
        <f>IFERROR(VLOOKUP(J1048*1,ChangeLog!K:L,2,FALSE),"")</f>
        <v>WC s ostrými hranami</v>
      </c>
      <c r="L1048" s="6" t="str">
        <f>IFERROR(VLOOKUP(K1048,ChangeLog!L:N,3,FALSE),"")</f>
        <v>S výřezem pro WC</v>
      </c>
      <c r="M1048" s="6" t="s">
        <v>2008</v>
      </c>
      <c r="R1048" s="6" t="s">
        <v>1897</v>
      </c>
      <c r="S1048" s="6" t="s">
        <v>1895</v>
      </c>
      <c r="T1048" s="6" t="s">
        <v>2769</v>
      </c>
      <c r="U1048" s="6" t="s">
        <v>2712</v>
      </c>
      <c r="V1048" s="6" t="s">
        <v>2824</v>
      </c>
      <c r="W1048" s="6" t="s">
        <v>1895</v>
      </c>
    </row>
    <row r="1049" spans="1:23" ht="60" customHeight="1" x14ac:dyDescent="0.3">
      <c r="A1049" s="3" t="s">
        <v>253</v>
      </c>
      <c r="B1049" s="4">
        <v>8590507182337</v>
      </c>
      <c r="C1049" s="10" t="s">
        <v>2657</v>
      </c>
      <c r="D1049" s="6" t="s">
        <v>2320</v>
      </c>
      <c r="E1049" s="6" t="s">
        <v>1754</v>
      </c>
      <c r="F1049" s="3" t="s">
        <v>1804</v>
      </c>
      <c r="G1049" s="6" t="s">
        <v>1779</v>
      </c>
      <c r="H1049" s="6" t="str">
        <f t="shared" si="20"/>
        <v>Bath mats - GRUND 2018 Auslauf</v>
      </c>
      <c r="J1049" s="15" t="s">
        <v>3020</v>
      </c>
      <c r="K1049" s="6" t="str">
        <f>IFERROR(VLOOKUP(J1049*1,ChangeLog!K:L,2,FALSE),"")</f>
        <v>Bidet s ostrými rohy</v>
      </c>
      <c r="L1049" s="6" t="str">
        <f>IFERROR(VLOOKUP(K1049,ChangeLog!L:N,3,FALSE),"")</f>
        <v>Malý koberec</v>
      </c>
      <c r="M1049" s="6" t="s">
        <v>2010</v>
      </c>
      <c r="R1049" s="6" t="s">
        <v>1897</v>
      </c>
      <c r="S1049" s="6" t="s">
        <v>1895</v>
      </c>
      <c r="T1049" s="6" t="s">
        <v>2769</v>
      </c>
      <c r="U1049" s="6" t="s">
        <v>2712</v>
      </c>
      <c r="V1049" s="6" t="s">
        <v>2824</v>
      </c>
      <c r="W1049" s="6" t="s">
        <v>1895</v>
      </c>
    </row>
    <row r="1050" spans="1:23" ht="60" customHeight="1" x14ac:dyDescent="0.3">
      <c r="A1050" s="3" t="s">
        <v>254</v>
      </c>
      <c r="B1050" s="4">
        <v>8590507182412</v>
      </c>
      <c r="C1050" s="10" t="s">
        <v>2657</v>
      </c>
      <c r="D1050" s="6" t="s">
        <v>576</v>
      </c>
      <c r="E1050" s="6" t="s">
        <v>1754</v>
      </c>
      <c r="F1050" s="3" t="s">
        <v>1804</v>
      </c>
      <c r="G1050" s="6" t="s">
        <v>1779</v>
      </c>
      <c r="H1050" s="6" t="str">
        <f t="shared" si="20"/>
        <v>Bath mats - GRUND 2018 Auslauf</v>
      </c>
      <c r="J1050" s="15" t="s">
        <v>3021</v>
      </c>
      <c r="K1050" s="6" t="str">
        <f>IFERROR(VLOOKUP(J1050*1,ChangeLog!K:L,2,FALSE),"")</f>
        <v>Ovál s ostrými rohy</v>
      </c>
      <c r="L1050" s="6" t="str">
        <f>IFERROR(VLOOKUP(K1050,ChangeLog!L:N,3,FALSE),"")</f>
        <v>Velký koberec</v>
      </c>
      <c r="M1050" s="6" t="s">
        <v>2007</v>
      </c>
      <c r="R1050" s="6" t="s">
        <v>1898</v>
      </c>
      <c r="S1050" s="6" t="s">
        <v>1895</v>
      </c>
      <c r="T1050" s="6" t="s">
        <v>2769</v>
      </c>
      <c r="U1050" s="6" t="s">
        <v>2712</v>
      </c>
      <c r="V1050" s="6" t="s">
        <v>2824</v>
      </c>
      <c r="W1050" s="6" t="s">
        <v>1895</v>
      </c>
    </row>
    <row r="1051" spans="1:23" ht="60" customHeight="1" x14ac:dyDescent="0.3">
      <c r="A1051" s="3" t="s">
        <v>285</v>
      </c>
      <c r="B1051" s="4">
        <v>8590507284680</v>
      </c>
      <c r="C1051" s="10" t="s">
        <v>2595</v>
      </c>
      <c r="D1051" s="6" t="s">
        <v>2321</v>
      </c>
      <c r="E1051" s="6" t="s">
        <v>1883</v>
      </c>
      <c r="F1051" s="3" t="s">
        <v>1804</v>
      </c>
      <c r="G1051" s="6" t="s">
        <v>1779</v>
      </c>
      <c r="H1051" s="6" t="str">
        <f t="shared" si="20"/>
        <v>Bath mats - GRUND 2018 Auslauf</v>
      </c>
      <c r="J1051" s="15" t="s">
        <v>3020</v>
      </c>
      <c r="K1051" s="6" t="str">
        <f>IFERROR(VLOOKUP(J1051*1,ChangeLog!K:L,2,FALSE),"")</f>
        <v>Bidet s ostrými rohy</v>
      </c>
      <c r="L1051" s="6" t="str">
        <f>IFERROR(VLOOKUP(K1051,ChangeLog!L:N,3,FALSE),"")</f>
        <v>Malý koberec</v>
      </c>
      <c r="M1051" s="6" t="s">
        <v>2010</v>
      </c>
      <c r="R1051" s="6" t="s">
        <v>1897</v>
      </c>
      <c r="S1051" s="6" t="s">
        <v>1993</v>
      </c>
      <c r="T1051" s="6" t="s">
        <v>2781</v>
      </c>
      <c r="U1051" s="6" t="s">
        <v>2741</v>
      </c>
      <c r="V1051" s="6" t="s">
        <v>2741</v>
      </c>
      <c r="W1051" s="6" t="s">
        <v>1993</v>
      </c>
    </row>
    <row r="1052" spans="1:23" ht="60" customHeight="1" x14ac:dyDescent="0.3">
      <c r="A1052" s="3" t="s">
        <v>286</v>
      </c>
      <c r="B1052" s="4">
        <v>8590507284673</v>
      </c>
      <c r="C1052" s="10" t="s">
        <v>2595</v>
      </c>
      <c r="D1052" s="6" t="s">
        <v>593</v>
      </c>
      <c r="E1052" s="6" t="s">
        <v>1883</v>
      </c>
      <c r="F1052" s="3" t="s">
        <v>1804</v>
      </c>
      <c r="G1052" s="6" t="s">
        <v>1779</v>
      </c>
      <c r="H1052" s="6" t="str">
        <f t="shared" si="20"/>
        <v>Bath mats - GRUND 2018 Auslauf</v>
      </c>
      <c r="J1052" s="15" t="s">
        <v>3021</v>
      </c>
      <c r="K1052" s="6" t="str">
        <f>IFERROR(VLOOKUP(J1052*1,ChangeLog!K:L,2,FALSE),"")</f>
        <v>Ovál s ostrými rohy</v>
      </c>
      <c r="L1052" s="6" t="str">
        <f>IFERROR(VLOOKUP(K1052,ChangeLog!L:N,3,FALSE),"")</f>
        <v>Velký koberec</v>
      </c>
      <c r="M1052" s="6" t="s">
        <v>2007</v>
      </c>
      <c r="R1052" s="6" t="s">
        <v>1898</v>
      </c>
      <c r="S1052" s="6" t="s">
        <v>1993</v>
      </c>
      <c r="T1052" s="6" t="s">
        <v>2781</v>
      </c>
      <c r="U1052" s="6" t="s">
        <v>2741</v>
      </c>
      <c r="V1052" s="6" t="s">
        <v>2741</v>
      </c>
      <c r="W1052" s="6" t="s">
        <v>1993</v>
      </c>
    </row>
    <row r="1053" spans="1:23" ht="60" customHeight="1" x14ac:dyDescent="0.3">
      <c r="A1053" s="3" t="s">
        <v>287</v>
      </c>
      <c r="B1053" s="4">
        <v>8590507284666</v>
      </c>
      <c r="C1053" s="10" t="s">
        <v>2595</v>
      </c>
      <c r="D1053" s="6" t="s">
        <v>594</v>
      </c>
      <c r="E1053" s="6" t="s">
        <v>1883</v>
      </c>
      <c r="F1053" s="3" t="s">
        <v>1804</v>
      </c>
      <c r="G1053" s="6" t="s">
        <v>1779</v>
      </c>
      <c r="H1053" s="6" t="str">
        <f t="shared" si="20"/>
        <v>Bath mats - GRUND 2018 Auslauf</v>
      </c>
      <c r="J1053" s="15" t="s">
        <v>3021</v>
      </c>
      <c r="K1053" s="6" t="str">
        <f>IFERROR(VLOOKUP(J1053*1,ChangeLog!K:L,2,FALSE),"")</f>
        <v>Ovál s ostrými rohy</v>
      </c>
      <c r="L1053" s="6" t="str">
        <f>IFERROR(VLOOKUP(K1053,ChangeLog!L:N,3,FALSE),"")</f>
        <v>Velký koberec</v>
      </c>
      <c r="M1053" s="6" t="s">
        <v>2007</v>
      </c>
      <c r="R1053" s="6" t="s">
        <v>1899</v>
      </c>
      <c r="S1053" s="6" t="s">
        <v>1993</v>
      </c>
      <c r="T1053" s="6" t="s">
        <v>2781</v>
      </c>
      <c r="U1053" s="6" t="s">
        <v>2741</v>
      </c>
      <c r="V1053" s="6" t="s">
        <v>2741</v>
      </c>
      <c r="W1053" s="6" t="s">
        <v>1993</v>
      </c>
    </row>
    <row r="1054" spans="1:23" ht="60" customHeight="1" x14ac:dyDescent="0.3">
      <c r="A1054" s="3" t="s">
        <v>270</v>
      </c>
      <c r="B1054" s="4">
        <v>8594013128827</v>
      </c>
      <c r="C1054" s="10" t="s">
        <v>2658</v>
      </c>
      <c r="D1054" s="6" t="s">
        <v>2322</v>
      </c>
      <c r="E1054" s="6" t="s">
        <v>697</v>
      </c>
      <c r="F1054" s="3" t="s">
        <v>1804</v>
      </c>
      <c r="G1054" s="6" t="s">
        <v>1779</v>
      </c>
      <c r="H1054" s="6" t="str">
        <f t="shared" si="20"/>
        <v>Bath mats - GRUND 2018 Auslauf</v>
      </c>
      <c r="J1054" s="15" t="s">
        <v>3020</v>
      </c>
      <c r="K1054" s="6" t="str">
        <f>IFERROR(VLOOKUP(J1054*1,ChangeLog!K:L,2,FALSE),"")</f>
        <v>Bidet s ostrými rohy</v>
      </c>
      <c r="L1054" s="6" t="str">
        <f>IFERROR(VLOOKUP(K1054,ChangeLog!L:N,3,FALSE),"")</f>
        <v>Malý koberec</v>
      </c>
      <c r="M1054" s="6" t="s">
        <v>2010</v>
      </c>
      <c r="R1054" s="6" t="s">
        <v>1920</v>
      </c>
      <c r="S1054" s="6" t="s">
        <v>1947</v>
      </c>
      <c r="T1054" s="6" t="s">
        <v>2766</v>
      </c>
      <c r="U1054" s="6" t="s">
        <v>2701</v>
      </c>
      <c r="V1054" s="6" t="s">
        <v>2812</v>
      </c>
      <c r="W1054" s="6" t="s">
        <v>1947</v>
      </c>
    </row>
    <row r="1055" spans="1:23" ht="60" customHeight="1" x14ac:dyDescent="0.3">
      <c r="A1055" s="3" t="s">
        <v>271</v>
      </c>
      <c r="B1055" s="4">
        <v>8594013128834</v>
      </c>
      <c r="C1055" s="10" t="s">
        <v>2658</v>
      </c>
      <c r="D1055" s="6" t="s">
        <v>583</v>
      </c>
      <c r="E1055" s="6" t="s">
        <v>697</v>
      </c>
      <c r="F1055" s="3" t="s">
        <v>1804</v>
      </c>
      <c r="G1055" s="6" t="s">
        <v>1779</v>
      </c>
      <c r="H1055" s="6" t="str">
        <f t="shared" si="20"/>
        <v>Bath mats - GRUND 2018 Auslauf</v>
      </c>
      <c r="J1055" s="15" t="s">
        <v>3021</v>
      </c>
      <c r="K1055" s="6" t="str">
        <f>IFERROR(VLOOKUP(J1055*1,ChangeLog!K:L,2,FALSE),"")</f>
        <v>Ovál s ostrými rohy</v>
      </c>
      <c r="L1055" s="6" t="str">
        <f>IFERROR(VLOOKUP(K1055,ChangeLog!L:N,3,FALSE),"")</f>
        <v>Velký koberec</v>
      </c>
      <c r="M1055" s="6" t="s">
        <v>2007</v>
      </c>
      <c r="R1055" s="6" t="s">
        <v>1898</v>
      </c>
      <c r="S1055" s="6" t="s">
        <v>1947</v>
      </c>
      <c r="T1055" s="6" t="s">
        <v>2766</v>
      </c>
      <c r="U1055" s="6" t="s">
        <v>2701</v>
      </c>
      <c r="V1055" s="6" t="s">
        <v>2812</v>
      </c>
      <c r="W1055" s="6" t="s">
        <v>1947</v>
      </c>
    </row>
    <row r="1056" spans="1:23" ht="60" customHeight="1" x14ac:dyDescent="0.3">
      <c r="A1056" s="3" t="s">
        <v>272</v>
      </c>
      <c r="B1056" s="4">
        <v>8594013128841</v>
      </c>
      <c r="C1056" s="10" t="s">
        <v>2658</v>
      </c>
      <c r="D1056" s="6" t="s">
        <v>584</v>
      </c>
      <c r="E1056" s="6" t="s">
        <v>697</v>
      </c>
      <c r="F1056" s="3" t="s">
        <v>1804</v>
      </c>
      <c r="G1056" s="6" t="s">
        <v>1779</v>
      </c>
      <c r="H1056" s="6" t="str">
        <f t="shared" si="20"/>
        <v>Bath mats - GRUND 2018 Auslauf</v>
      </c>
      <c r="J1056" s="15" t="s">
        <v>3021</v>
      </c>
      <c r="K1056" s="6" t="str">
        <f>IFERROR(VLOOKUP(J1056*1,ChangeLog!K:L,2,FALSE),"")</f>
        <v>Ovál s ostrými rohy</v>
      </c>
      <c r="L1056" s="6" t="str">
        <f>IFERROR(VLOOKUP(K1056,ChangeLog!L:N,3,FALSE),"")</f>
        <v>Velký koberec</v>
      </c>
      <c r="M1056" s="6" t="s">
        <v>2007</v>
      </c>
      <c r="R1056" s="6" t="s">
        <v>1899</v>
      </c>
      <c r="S1056" s="6" t="s">
        <v>1947</v>
      </c>
      <c r="T1056" s="6" t="s">
        <v>2766</v>
      </c>
      <c r="U1056" s="6" t="s">
        <v>2701</v>
      </c>
      <c r="V1056" s="6" t="s">
        <v>2812</v>
      </c>
      <c r="W1056" s="6" t="s">
        <v>1947</v>
      </c>
    </row>
    <row r="1057" spans="1:23" ht="60" customHeight="1" x14ac:dyDescent="0.3">
      <c r="A1057" s="3" t="s">
        <v>273</v>
      </c>
      <c r="B1057" s="4">
        <v>8594013128858</v>
      </c>
      <c r="C1057" s="10" t="s">
        <v>2658</v>
      </c>
      <c r="D1057" s="6" t="s">
        <v>2323</v>
      </c>
      <c r="E1057" s="6" t="s">
        <v>697</v>
      </c>
      <c r="F1057" s="3" t="s">
        <v>1804</v>
      </c>
      <c r="G1057" s="6" t="s">
        <v>1779</v>
      </c>
      <c r="H1057" s="6" t="str">
        <f t="shared" si="20"/>
        <v>Bath mats - GRUND 2018 Auslauf</v>
      </c>
      <c r="J1057" s="15" t="s">
        <v>3020</v>
      </c>
      <c r="K1057" s="6" t="str">
        <f>IFERROR(VLOOKUP(J1057*1,ChangeLog!K:L,2,FALSE),"")</f>
        <v>Bidet s ostrými rohy</v>
      </c>
      <c r="L1057" s="6" t="str">
        <f>IFERROR(VLOOKUP(K1057,ChangeLog!L:N,3,FALSE),"")</f>
        <v>Malý koberec</v>
      </c>
      <c r="M1057" s="6" t="s">
        <v>2010</v>
      </c>
      <c r="R1057" s="6" t="s">
        <v>1920</v>
      </c>
      <c r="S1057" s="6" t="s">
        <v>1941</v>
      </c>
      <c r="T1057" s="6" t="s">
        <v>2707</v>
      </c>
      <c r="U1057" s="6" t="s">
        <v>2707</v>
      </c>
      <c r="V1057" s="6" t="s">
        <v>2805</v>
      </c>
      <c r="W1057" s="6" t="s">
        <v>2860</v>
      </c>
    </row>
    <row r="1058" spans="1:23" ht="60" customHeight="1" x14ac:dyDescent="0.3">
      <c r="A1058" s="3" t="s">
        <v>274</v>
      </c>
      <c r="B1058" s="4">
        <v>8594013128865</v>
      </c>
      <c r="C1058" s="10" t="s">
        <v>2658</v>
      </c>
      <c r="D1058" s="6" t="s">
        <v>585</v>
      </c>
      <c r="E1058" s="6" t="s">
        <v>697</v>
      </c>
      <c r="F1058" s="3" t="s">
        <v>1804</v>
      </c>
      <c r="G1058" s="6" t="s">
        <v>1779</v>
      </c>
      <c r="H1058" s="6" t="str">
        <f t="shared" si="20"/>
        <v>Bath mats - GRUND 2018 Auslauf</v>
      </c>
      <c r="J1058" s="15" t="s">
        <v>3021</v>
      </c>
      <c r="K1058" s="6" t="str">
        <f>IFERROR(VLOOKUP(J1058*1,ChangeLog!K:L,2,FALSE),"")</f>
        <v>Ovál s ostrými rohy</v>
      </c>
      <c r="L1058" s="6" t="str">
        <f>IFERROR(VLOOKUP(K1058,ChangeLog!L:N,3,FALSE),"")</f>
        <v>Velký koberec</v>
      </c>
      <c r="M1058" s="6" t="s">
        <v>2007</v>
      </c>
      <c r="R1058" s="6" t="s">
        <v>1898</v>
      </c>
      <c r="S1058" s="6" t="s">
        <v>1941</v>
      </c>
      <c r="T1058" s="6" t="s">
        <v>2707</v>
      </c>
      <c r="U1058" s="6" t="s">
        <v>2707</v>
      </c>
      <c r="V1058" s="6" t="s">
        <v>2805</v>
      </c>
      <c r="W1058" s="6" t="s">
        <v>2860</v>
      </c>
    </row>
    <row r="1059" spans="1:23" ht="60" customHeight="1" x14ac:dyDescent="0.3">
      <c r="A1059" s="3" t="s">
        <v>275</v>
      </c>
      <c r="B1059" s="4">
        <v>8594013128872</v>
      </c>
      <c r="C1059" s="10" t="s">
        <v>2658</v>
      </c>
      <c r="D1059" s="6" t="s">
        <v>586</v>
      </c>
      <c r="E1059" s="6" t="s">
        <v>697</v>
      </c>
      <c r="F1059" s="3" t="s">
        <v>1804</v>
      </c>
      <c r="G1059" s="6" t="s">
        <v>1779</v>
      </c>
      <c r="H1059" s="6" t="str">
        <f t="shared" si="20"/>
        <v>Bath mats - GRUND 2018 Auslauf</v>
      </c>
      <c r="J1059" s="15" t="s">
        <v>3021</v>
      </c>
      <c r="K1059" s="6" t="str">
        <f>IFERROR(VLOOKUP(J1059*1,ChangeLog!K:L,2,FALSE),"")</f>
        <v>Ovál s ostrými rohy</v>
      </c>
      <c r="L1059" s="6" t="str">
        <f>IFERROR(VLOOKUP(K1059,ChangeLog!L:N,3,FALSE),"")</f>
        <v>Velký koberec</v>
      </c>
      <c r="M1059" s="6" t="s">
        <v>2007</v>
      </c>
      <c r="R1059" s="6" t="s">
        <v>1899</v>
      </c>
      <c r="S1059" s="6" t="s">
        <v>1941</v>
      </c>
      <c r="T1059" s="6" t="s">
        <v>2707</v>
      </c>
      <c r="U1059" s="6" t="s">
        <v>2707</v>
      </c>
      <c r="V1059" s="6" t="s">
        <v>2805</v>
      </c>
      <c r="W1059" s="6" t="s">
        <v>2860</v>
      </c>
    </row>
    <row r="1060" spans="1:23" ht="60" customHeight="1" x14ac:dyDescent="0.3">
      <c r="A1060" s="3" t="s">
        <v>276</v>
      </c>
      <c r="B1060" s="4">
        <v>8594013128889</v>
      </c>
      <c r="C1060" s="10" t="s">
        <v>2658</v>
      </c>
      <c r="D1060" s="6" t="s">
        <v>2324</v>
      </c>
      <c r="E1060" s="6" t="s">
        <v>697</v>
      </c>
      <c r="F1060" s="3" t="s">
        <v>1804</v>
      </c>
      <c r="G1060" s="6" t="s">
        <v>1779</v>
      </c>
      <c r="H1060" s="6" t="str">
        <f t="shared" si="20"/>
        <v>Bath mats - GRUND 2018 Auslauf</v>
      </c>
      <c r="J1060" s="15" t="s">
        <v>3020</v>
      </c>
      <c r="K1060" s="6" t="str">
        <f>IFERROR(VLOOKUP(J1060*1,ChangeLog!K:L,2,FALSE),"")</f>
        <v>Bidet s ostrými rohy</v>
      </c>
      <c r="L1060" s="6" t="str">
        <f>IFERROR(VLOOKUP(K1060,ChangeLog!L:N,3,FALSE),"")</f>
        <v>Malý koberec</v>
      </c>
      <c r="M1060" s="6" t="s">
        <v>2010</v>
      </c>
      <c r="R1060" s="6" t="s">
        <v>1920</v>
      </c>
      <c r="S1060" s="6" t="s">
        <v>1944</v>
      </c>
      <c r="T1060" s="6" t="s">
        <v>2762</v>
      </c>
      <c r="U1060" s="6" t="s">
        <v>2696</v>
      </c>
      <c r="V1060" s="6" t="s">
        <v>2808</v>
      </c>
      <c r="W1060" s="6" t="s">
        <v>1944</v>
      </c>
    </row>
    <row r="1061" spans="1:23" ht="60" customHeight="1" x14ac:dyDescent="0.3">
      <c r="A1061" s="3" t="s">
        <v>277</v>
      </c>
      <c r="B1061" s="4">
        <v>8594013128896</v>
      </c>
      <c r="C1061" s="10" t="s">
        <v>2658</v>
      </c>
      <c r="D1061" s="6" t="s">
        <v>587</v>
      </c>
      <c r="E1061" s="6" t="s">
        <v>697</v>
      </c>
      <c r="F1061" s="3" t="s">
        <v>1804</v>
      </c>
      <c r="G1061" s="6" t="s">
        <v>1779</v>
      </c>
      <c r="H1061" s="6" t="str">
        <f t="shared" si="20"/>
        <v>Bath mats - GRUND 2018 Auslauf</v>
      </c>
      <c r="J1061" s="15" t="s">
        <v>3021</v>
      </c>
      <c r="K1061" s="6" t="str">
        <f>IFERROR(VLOOKUP(J1061*1,ChangeLog!K:L,2,FALSE),"")</f>
        <v>Ovál s ostrými rohy</v>
      </c>
      <c r="L1061" s="6" t="str">
        <f>IFERROR(VLOOKUP(K1061,ChangeLog!L:N,3,FALSE),"")</f>
        <v>Velký koberec</v>
      </c>
      <c r="M1061" s="6" t="s">
        <v>2007</v>
      </c>
      <c r="R1061" s="6" t="s">
        <v>1898</v>
      </c>
      <c r="S1061" s="6" t="s">
        <v>1944</v>
      </c>
      <c r="T1061" s="6" t="s">
        <v>2762</v>
      </c>
      <c r="U1061" s="6" t="s">
        <v>2696</v>
      </c>
      <c r="V1061" s="6" t="s">
        <v>2808</v>
      </c>
      <c r="W1061" s="6" t="s">
        <v>1944</v>
      </c>
    </row>
    <row r="1062" spans="1:23" ht="60" customHeight="1" x14ac:dyDescent="0.3">
      <c r="A1062" s="3" t="s">
        <v>278</v>
      </c>
      <c r="B1062" s="4">
        <v>8594013128902</v>
      </c>
      <c r="C1062" s="10" t="s">
        <v>2658</v>
      </c>
      <c r="D1062" s="6" t="s">
        <v>588</v>
      </c>
      <c r="E1062" s="6" t="s">
        <v>697</v>
      </c>
      <c r="F1062" s="3" t="s">
        <v>1804</v>
      </c>
      <c r="G1062" s="6" t="s">
        <v>1779</v>
      </c>
      <c r="H1062" s="6" t="str">
        <f t="shared" si="20"/>
        <v>Bath mats - GRUND 2018 Auslauf</v>
      </c>
      <c r="J1062" s="15" t="s">
        <v>3021</v>
      </c>
      <c r="K1062" s="6" t="str">
        <f>IFERROR(VLOOKUP(J1062*1,ChangeLog!K:L,2,FALSE),"")</f>
        <v>Ovál s ostrými rohy</v>
      </c>
      <c r="L1062" s="6" t="str">
        <f>IFERROR(VLOOKUP(K1062,ChangeLog!L:N,3,FALSE),"")</f>
        <v>Velký koberec</v>
      </c>
      <c r="M1062" s="6" t="s">
        <v>2007</v>
      </c>
      <c r="R1062" s="6" t="s">
        <v>1899</v>
      </c>
      <c r="S1062" s="6" t="s">
        <v>1944</v>
      </c>
      <c r="T1062" s="6" t="s">
        <v>2762</v>
      </c>
      <c r="U1062" s="6" t="s">
        <v>2696</v>
      </c>
      <c r="V1062" s="6" t="s">
        <v>2808</v>
      </c>
      <c r="W1062" s="6" t="s">
        <v>1944</v>
      </c>
    </row>
    <row r="1063" spans="1:23" ht="60" customHeight="1" x14ac:dyDescent="0.3">
      <c r="A1063" s="3" t="s">
        <v>279</v>
      </c>
      <c r="B1063" s="4">
        <v>8594013128919</v>
      </c>
      <c r="C1063" s="10" t="s">
        <v>2658</v>
      </c>
      <c r="D1063" s="6" t="s">
        <v>2325</v>
      </c>
      <c r="E1063" s="6" t="s">
        <v>697</v>
      </c>
      <c r="F1063" s="3" t="s">
        <v>1804</v>
      </c>
      <c r="G1063" s="6" t="s">
        <v>1779</v>
      </c>
      <c r="H1063" s="6" t="str">
        <f t="shared" si="20"/>
        <v>Bath mats - GRUND 2018 Auslauf</v>
      </c>
      <c r="J1063" s="15" t="s">
        <v>3020</v>
      </c>
      <c r="K1063" s="6" t="str">
        <f>IFERROR(VLOOKUP(J1063*1,ChangeLog!K:L,2,FALSE),"")</f>
        <v>Bidet s ostrými rohy</v>
      </c>
      <c r="L1063" s="6" t="str">
        <f>IFERROR(VLOOKUP(K1063,ChangeLog!L:N,3,FALSE),"")</f>
        <v>Malý koberec</v>
      </c>
      <c r="M1063" s="6" t="s">
        <v>2010</v>
      </c>
      <c r="R1063" s="6" t="s">
        <v>1920</v>
      </c>
      <c r="S1063" s="6" t="s">
        <v>1935</v>
      </c>
      <c r="T1063" s="6" t="s">
        <v>2688</v>
      </c>
      <c r="U1063" s="6" t="s">
        <v>1962</v>
      </c>
      <c r="V1063" s="6" t="s">
        <v>2800</v>
      </c>
      <c r="W1063" s="6" t="s">
        <v>1935</v>
      </c>
    </row>
    <row r="1064" spans="1:23" ht="60" customHeight="1" x14ac:dyDescent="0.3">
      <c r="A1064" s="3" t="s">
        <v>280</v>
      </c>
      <c r="B1064" s="4">
        <v>8594013128926</v>
      </c>
      <c r="C1064" s="10" t="s">
        <v>2658</v>
      </c>
      <c r="D1064" s="6" t="s">
        <v>589</v>
      </c>
      <c r="E1064" s="6" t="s">
        <v>697</v>
      </c>
      <c r="F1064" s="3" t="s">
        <v>1804</v>
      </c>
      <c r="G1064" s="6" t="s">
        <v>1779</v>
      </c>
      <c r="H1064" s="6" t="str">
        <f t="shared" si="20"/>
        <v>Bath mats - GRUND 2018 Auslauf</v>
      </c>
      <c r="J1064" s="15" t="s">
        <v>3021</v>
      </c>
      <c r="K1064" s="6" t="str">
        <f>IFERROR(VLOOKUP(J1064*1,ChangeLog!K:L,2,FALSE),"")</f>
        <v>Ovál s ostrými rohy</v>
      </c>
      <c r="L1064" s="6" t="str">
        <f>IFERROR(VLOOKUP(K1064,ChangeLog!L:N,3,FALSE),"")</f>
        <v>Velký koberec</v>
      </c>
      <c r="M1064" s="6" t="s">
        <v>2007</v>
      </c>
      <c r="R1064" s="6" t="s">
        <v>1898</v>
      </c>
      <c r="S1064" s="6" t="s">
        <v>1935</v>
      </c>
      <c r="T1064" s="6" t="s">
        <v>2688</v>
      </c>
      <c r="U1064" s="6" t="s">
        <v>1962</v>
      </c>
      <c r="V1064" s="6" t="s">
        <v>2800</v>
      </c>
      <c r="W1064" s="6" t="s">
        <v>1935</v>
      </c>
    </row>
    <row r="1065" spans="1:23" ht="60" customHeight="1" x14ac:dyDescent="0.3">
      <c r="A1065" s="3" t="s">
        <v>281</v>
      </c>
      <c r="B1065" s="4">
        <v>8594013128933</v>
      </c>
      <c r="C1065" s="10" t="s">
        <v>2658</v>
      </c>
      <c r="D1065" s="6" t="s">
        <v>590</v>
      </c>
      <c r="E1065" s="6" t="s">
        <v>697</v>
      </c>
      <c r="F1065" s="3" t="s">
        <v>1804</v>
      </c>
      <c r="G1065" s="6" t="s">
        <v>1779</v>
      </c>
      <c r="H1065" s="6" t="str">
        <f t="shared" si="20"/>
        <v>Bath mats - GRUND 2018 Auslauf</v>
      </c>
      <c r="J1065" s="15" t="s">
        <v>3021</v>
      </c>
      <c r="K1065" s="6" t="str">
        <f>IFERROR(VLOOKUP(J1065*1,ChangeLog!K:L,2,FALSE),"")</f>
        <v>Ovál s ostrými rohy</v>
      </c>
      <c r="L1065" s="6" t="str">
        <f>IFERROR(VLOOKUP(K1065,ChangeLog!L:N,3,FALSE),"")</f>
        <v>Velký koberec</v>
      </c>
      <c r="M1065" s="6" t="s">
        <v>2007</v>
      </c>
      <c r="R1065" s="6" t="s">
        <v>1899</v>
      </c>
      <c r="S1065" s="6" t="s">
        <v>1935</v>
      </c>
      <c r="T1065" s="6" t="s">
        <v>2688</v>
      </c>
      <c r="U1065" s="6" t="s">
        <v>1962</v>
      </c>
      <c r="V1065" s="6" t="s">
        <v>2800</v>
      </c>
      <c r="W1065" s="6" t="s">
        <v>1935</v>
      </c>
    </row>
    <row r="1066" spans="1:23" ht="60" customHeight="1" x14ac:dyDescent="0.3">
      <c r="A1066" s="3" t="s">
        <v>315</v>
      </c>
      <c r="B1066" s="4">
        <v>8590507315582</v>
      </c>
      <c r="C1066" s="10" t="s">
        <v>2659</v>
      </c>
      <c r="D1066" s="6" t="s">
        <v>2466</v>
      </c>
      <c r="E1066" s="6" t="s">
        <v>1754</v>
      </c>
      <c r="F1066" s="3" t="s">
        <v>1804</v>
      </c>
      <c r="G1066" s="6" t="s">
        <v>1779</v>
      </c>
      <c r="H1066" s="6" t="str">
        <f t="shared" si="20"/>
        <v>Bath mats - GRUND 2018 Auslauf</v>
      </c>
      <c r="J1066" s="15" t="s">
        <v>3022</v>
      </c>
      <c r="K1066" s="6" t="str">
        <f>IFERROR(VLOOKUP(J1066*1,ChangeLog!K:L,2,FALSE),"")</f>
        <v>Víko</v>
      </c>
      <c r="L1066" s="6" t="str">
        <f>IFERROR(VLOOKUP(K1066,ChangeLog!L:N,3,FALSE),"")</f>
        <v>Na víko od WC</v>
      </c>
      <c r="M1066" s="6" t="s">
        <v>2006</v>
      </c>
      <c r="R1066" s="6" t="s">
        <v>1900</v>
      </c>
      <c r="S1066" s="6" t="s">
        <v>1934</v>
      </c>
      <c r="T1066" s="6" t="s">
        <v>2756</v>
      </c>
      <c r="U1066" s="6" t="s">
        <v>2687</v>
      </c>
      <c r="V1066" s="6" t="s">
        <v>2799</v>
      </c>
      <c r="W1066" s="6" t="s">
        <v>1934</v>
      </c>
    </row>
    <row r="1067" spans="1:23" ht="60" customHeight="1" x14ac:dyDescent="0.3">
      <c r="A1067" s="3" t="s">
        <v>316</v>
      </c>
      <c r="B1067" s="4">
        <v>8590507315605</v>
      </c>
      <c r="C1067" s="10" t="s">
        <v>2659</v>
      </c>
      <c r="D1067" s="6" t="s">
        <v>2467</v>
      </c>
      <c r="E1067" s="6" t="s">
        <v>1754</v>
      </c>
      <c r="F1067" s="3" t="s">
        <v>1804</v>
      </c>
      <c r="G1067" s="6" t="s">
        <v>1779</v>
      </c>
      <c r="H1067" s="6" t="str">
        <f t="shared" si="20"/>
        <v>Bath mats - GRUND 2018 Auslauf</v>
      </c>
      <c r="J1067" s="15" t="s">
        <v>3022</v>
      </c>
      <c r="K1067" s="6" t="str">
        <f>IFERROR(VLOOKUP(J1067*1,ChangeLog!K:L,2,FALSE),"")</f>
        <v>Víko</v>
      </c>
      <c r="L1067" s="6" t="str">
        <f>IFERROR(VLOOKUP(K1067,ChangeLog!L:N,3,FALSE),"")</f>
        <v>Na víko od WC</v>
      </c>
      <c r="M1067" s="6" t="s">
        <v>2006</v>
      </c>
      <c r="R1067" s="6" t="s">
        <v>1900</v>
      </c>
      <c r="S1067" s="6" t="s">
        <v>1947</v>
      </c>
      <c r="T1067" s="6" t="s">
        <v>2766</v>
      </c>
      <c r="U1067" s="6" t="s">
        <v>2701</v>
      </c>
      <c r="V1067" s="6" t="s">
        <v>2812</v>
      </c>
      <c r="W1067" s="6" t="s">
        <v>1947</v>
      </c>
    </row>
    <row r="1068" spans="1:23" ht="60" customHeight="1" x14ac:dyDescent="0.3">
      <c r="A1068" s="3" t="s">
        <v>1136</v>
      </c>
      <c r="B1068" s="4">
        <v>8590507348139</v>
      </c>
      <c r="C1068" s="10" t="s">
        <v>2606</v>
      </c>
      <c r="D1068" s="6" t="s">
        <v>2468</v>
      </c>
      <c r="E1068" s="6" t="s">
        <v>1757</v>
      </c>
      <c r="F1068" s="3" t="s">
        <v>1804</v>
      </c>
      <c r="G1068" s="6" t="s">
        <v>1781</v>
      </c>
      <c r="H1068" s="6" t="str">
        <f t="shared" ref="H1068:H1095" si="21">F1068&amp;" - "&amp;G1068</f>
        <v>Bath mats - LineaDue 2018 Auslauf</v>
      </c>
      <c r="J1068" s="15" t="s">
        <v>3022</v>
      </c>
      <c r="K1068" s="6" t="str">
        <f>IFERROR(VLOOKUP(J1068*1,ChangeLog!K:L,2,FALSE),"")</f>
        <v>Víko</v>
      </c>
      <c r="L1068" s="6" t="str">
        <f>IFERROR(VLOOKUP(K1068,ChangeLog!L:N,3,FALSE),"")</f>
        <v>Na víko od WC</v>
      </c>
      <c r="M1068" s="6" t="s">
        <v>2006</v>
      </c>
      <c r="R1068" s="6" t="s">
        <v>1900</v>
      </c>
      <c r="S1068" s="6" t="s">
        <v>1944</v>
      </c>
      <c r="T1068" s="6" t="s">
        <v>2762</v>
      </c>
      <c r="U1068" s="6" t="s">
        <v>2696</v>
      </c>
      <c r="V1068" s="6" t="s">
        <v>2808</v>
      </c>
      <c r="W1068" s="6" t="s">
        <v>1944</v>
      </c>
    </row>
    <row r="1069" spans="1:23" ht="60" customHeight="1" x14ac:dyDescent="0.3">
      <c r="A1069" s="3" t="s">
        <v>1137</v>
      </c>
      <c r="B1069" s="4">
        <v>8590507348146</v>
      </c>
      <c r="C1069" s="10" t="s">
        <v>2606</v>
      </c>
      <c r="D1069" s="6" t="s">
        <v>2102</v>
      </c>
      <c r="E1069" s="6" t="s">
        <v>1757</v>
      </c>
      <c r="F1069" s="3" t="s">
        <v>1804</v>
      </c>
      <c r="G1069" s="6" t="s">
        <v>1781</v>
      </c>
      <c r="H1069" s="6" t="str">
        <f t="shared" si="21"/>
        <v>Bath mats - LineaDue 2018 Auslauf</v>
      </c>
      <c r="J1069" s="15" t="s">
        <v>3024</v>
      </c>
      <c r="K1069" s="6" t="str">
        <f>IFERROR(VLOOKUP(J1069*1,ChangeLog!K:L,2,FALSE),"")</f>
        <v>WC s oblými hranami</v>
      </c>
      <c r="L1069" s="6" t="str">
        <f>IFERROR(VLOOKUP(K1069,ChangeLog!L:N,3,FALSE),"")</f>
        <v>S výřezem pro WC</v>
      </c>
      <c r="M1069" s="6" t="s">
        <v>2008</v>
      </c>
      <c r="R1069" s="6" t="s">
        <v>1897</v>
      </c>
      <c r="S1069" s="6" t="s">
        <v>1944</v>
      </c>
      <c r="T1069" s="6" t="s">
        <v>2762</v>
      </c>
      <c r="U1069" s="6" t="s">
        <v>2696</v>
      </c>
      <c r="V1069" s="6" t="s">
        <v>2808</v>
      </c>
      <c r="W1069" s="6" t="s">
        <v>1944</v>
      </c>
    </row>
    <row r="1070" spans="1:23" ht="60" customHeight="1" x14ac:dyDescent="0.3">
      <c r="A1070" s="3" t="s">
        <v>1141</v>
      </c>
      <c r="B1070" s="4">
        <v>8590507348375</v>
      </c>
      <c r="C1070" s="10" t="s">
        <v>2606</v>
      </c>
      <c r="D1070" s="6" t="s">
        <v>2469</v>
      </c>
      <c r="E1070" s="6" t="s">
        <v>1757</v>
      </c>
      <c r="F1070" s="3" t="s">
        <v>1804</v>
      </c>
      <c r="G1070" s="6" t="s">
        <v>1781</v>
      </c>
      <c r="H1070" s="6" t="str">
        <f t="shared" si="21"/>
        <v>Bath mats - LineaDue 2018 Auslauf</v>
      </c>
      <c r="J1070" s="15" t="s">
        <v>3022</v>
      </c>
      <c r="K1070" s="6" t="str">
        <f>IFERROR(VLOOKUP(J1070*1,ChangeLog!K:L,2,FALSE),"")</f>
        <v>Víko</v>
      </c>
      <c r="L1070" s="6" t="str">
        <f>IFERROR(VLOOKUP(K1070,ChangeLog!L:N,3,FALSE),"")</f>
        <v>Na víko od WC</v>
      </c>
      <c r="M1070" s="6" t="s">
        <v>2006</v>
      </c>
      <c r="R1070" s="6" t="s">
        <v>1900</v>
      </c>
      <c r="S1070" s="6" t="s">
        <v>1896</v>
      </c>
      <c r="T1070" s="6" t="s">
        <v>2767</v>
      </c>
      <c r="U1070" s="6" t="s">
        <v>2708</v>
      </c>
      <c r="V1070" s="6" t="s">
        <v>2820</v>
      </c>
      <c r="W1070" s="6" t="s">
        <v>2869</v>
      </c>
    </row>
    <row r="1071" spans="1:23" ht="60" customHeight="1" x14ac:dyDescent="0.3">
      <c r="A1071" s="3" t="s">
        <v>1142</v>
      </c>
      <c r="B1071" s="4">
        <v>8590507348382</v>
      </c>
      <c r="C1071" s="10" t="s">
        <v>2606</v>
      </c>
      <c r="D1071" s="6" t="s">
        <v>2103</v>
      </c>
      <c r="E1071" s="6" t="s">
        <v>1757</v>
      </c>
      <c r="F1071" s="3" t="s">
        <v>1804</v>
      </c>
      <c r="G1071" s="6" t="s">
        <v>1781</v>
      </c>
      <c r="H1071" s="6" t="str">
        <f t="shared" si="21"/>
        <v>Bath mats - LineaDue 2018 Auslauf</v>
      </c>
      <c r="J1071" s="15" t="s">
        <v>3024</v>
      </c>
      <c r="K1071" s="6" t="str">
        <f>IFERROR(VLOOKUP(J1071*1,ChangeLog!K:L,2,FALSE),"")</f>
        <v>WC s oblými hranami</v>
      </c>
      <c r="L1071" s="6" t="str">
        <f>IFERROR(VLOOKUP(K1071,ChangeLog!L:N,3,FALSE),"")</f>
        <v>S výřezem pro WC</v>
      </c>
      <c r="M1071" s="6" t="s">
        <v>2008</v>
      </c>
      <c r="R1071" s="6" t="s">
        <v>1897</v>
      </c>
      <c r="S1071" s="6" t="s">
        <v>1896</v>
      </c>
      <c r="T1071" s="6" t="s">
        <v>2767</v>
      </c>
      <c r="U1071" s="6" t="s">
        <v>2708</v>
      </c>
      <c r="V1071" s="6" t="s">
        <v>2820</v>
      </c>
      <c r="W1071" s="6" t="s">
        <v>2869</v>
      </c>
    </row>
    <row r="1072" spans="1:23" ht="60" customHeight="1" x14ac:dyDescent="0.3">
      <c r="A1072" s="3" t="s">
        <v>1143</v>
      </c>
      <c r="B1072" s="4">
        <v>8590507348436</v>
      </c>
      <c r="C1072" s="10" t="s">
        <v>2606</v>
      </c>
      <c r="D1072" s="6" t="s">
        <v>2470</v>
      </c>
      <c r="E1072" s="6" t="s">
        <v>1757</v>
      </c>
      <c r="F1072" s="3" t="s">
        <v>1804</v>
      </c>
      <c r="G1072" s="6" t="s">
        <v>1781</v>
      </c>
      <c r="H1072" s="6" t="str">
        <f t="shared" si="21"/>
        <v>Bath mats - LineaDue 2018 Auslauf</v>
      </c>
      <c r="J1072" s="15" t="s">
        <v>3022</v>
      </c>
      <c r="K1072" s="6" t="str">
        <f>IFERROR(VLOOKUP(J1072*1,ChangeLog!K:L,2,FALSE),"")</f>
        <v>Víko</v>
      </c>
      <c r="L1072" s="6" t="str">
        <f>IFERROR(VLOOKUP(K1072,ChangeLog!L:N,3,FALSE),"")</f>
        <v>Na víko od WC</v>
      </c>
      <c r="M1072" s="6" t="s">
        <v>2006</v>
      </c>
      <c r="R1072" s="6" t="s">
        <v>1900</v>
      </c>
      <c r="S1072" s="6" t="s">
        <v>1955</v>
      </c>
      <c r="T1072" s="6" t="s">
        <v>2709</v>
      </c>
      <c r="U1072" s="6" t="s">
        <v>2709</v>
      </c>
      <c r="V1072" s="6" t="s">
        <v>2821</v>
      </c>
      <c r="W1072" s="6" t="s">
        <v>1955</v>
      </c>
    </row>
    <row r="1073" spans="1:23" ht="60" customHeight="1" x14ac:dyDescent="0.3">
      <c r="A1073" s="3" t="s">
        <v>1144</v>
      </c>
      <c r="B1073" s="4">
        <v>8590507348450</v>
      </c>
      <c r="C1073" s="10" t="s">
        <v>2606</v>
      </c>
      <c r="D1073" s="6" t="s">
        <v>2326</v>
      </c>
      <c r="E1073" s="6" t="s">
        <v>1757</v>
      </c>
      <c r="F1073" s="3" t="s">
        <v>1804</v>
      </c>
      <c r="G1073" s="6" t="s">
        <v>1781</v>
      </c>
      <c r="H1073" s="6" t="str">
        <f t="shared" si="21"/>
        <v>Bath mats - LineaDue 2018 Auslauf</v>
      </c>
      <c r="J1073" s="15" t="s">
        <v>3025</v>
      </c>
      <c r="K1073" s="6" t="str">
        <f>IFERROR(VLOOKUP(J1073*1,ChangeLog!K:L,2,FALSE),"")</f>
        <v>Bidet s oblými rohy</v>
      </c>
      <c r="L1073" s="6" t="str">
        <f>IFERROR(VLOOKUP(K1073,ChangeLog!L:N,3,FALSE),"")</f>
        <v>Malý koberec</v>
      </c>
      <c r="M1073" s="6" t="s">
        <v>2010</v>
      </c>
      <c r="R1073" s="6" t="s">
        <v>1897</v>
      </c>
      <c r="S1073" s="6" t="s">
        <v>1955</v>
      </c>
      <c r="T1073" s="6" t="s">
        <v>2709</v>
      </c>
      <c r="U1073" s="6" t="s">
        <v>2709</v>
      </c>
      <c r="V1073" s="6" t="s">
        <v>2821</v>
      </c>
      <c r="W1073" s="6" t="s">
        <v>1955</v>
      </c>
    </row>
    <row r="1074" spans="1:23" ht="60" customHeight="1" x14ac:dyDescent="0.3">
      <c r="A1074" s="3" t="s">
        <v>1145</v>
      </c>
      <c r="B1074" s="4">
        <v>8590507348467</v>
      </c>
      <c r="C1074" s="10" t="s">
        <v>2606</v>
      </c>
      <c r="D1074" s="6" t="s">
        <v>1278</v>
      </c>
      <c r="E1074" s="6" t="s">
        <v>1757</v>
      </c>
      <c r="F1074" s="3" t="s">
        <v>1804</v>
      </c>
      <c r="G1074" s="6" t="s">
        <v>1781</v>
      </c>
      <c r="H1074" s="6" t="str">
        <f t="shared" si="21"/>
        <v>Bath mats - LineaDue 2018 Auslauf</v>
      </c>
      <c r="J1074" s="15" t="s">
        <v>3026</v>
      </c>
      <c r="K1074" s="6" t="str">
        <f>IFERROR(VLOOKUP(J1074*1,ChangeLog!K:L,2,FALSE),"")</f>
        <v>Ovál s oblými rohy</v>
      </c>
      <c r="L1074" s="6" t="str">
        <f>IFERROR(VLOOKUP(K1074,ChangeLog!L:N,3,FALSE),"")</f>
        <v>Velký koberec</v>
      </c>
      <c r="M1074" s="6" t="s">
        <v>2007</v>
      </c>
      <c r="R1074" s="6" t="s">
        <v>1898</v>
      </c>
      <c r="S1074" s="6" t="s">
        <v>1955</v>
      </c>
      <c r="T1074" s="6" t="s">
        <v>2709</v>
      </c>
      <c r="U1074" s="6" t="s">
        <v>2709</v>
      </c>
      <c r="V1074" s="6" t="s">
        <v>2821</v>
      </c>
      <c r="W1074" s="6" t="s">
        <v>1955</v>
      </c>
    </row>
    <row r="1075" spans="1:23" ht="60" customHeight="1" x14ac:dyDescent="0.3">
      <c r="A1075" s="3" t="s">
        <v>1146</v>
      </c>
      <c r="B1075" s="4">
        <v>8590507348474</v>
      </c>
      <c r="C1075" s="10" t="s">
        <v>2606</v>
      </c>
      <c r="D1075" s="6" t="s">
        <v>1279</v>
      </c>
      <c r="E1075" s="6" t="s">
        <v>1757</v>
      </c>
      <c r="F1075" s="3" t="s">
        <v>1804</v>
      </c>
      <c r="G1075" s="6" t="s">
        <v>1781</v>
      </c>
      <c r="H1075" s="6" t="str">
        <f t="shared" si="21"/>
        <v>Bath mats - LineaDue 2018 Auslauf</v>
      </c>
      <c r="J1075" s="15" t="s">
        <v>3026</v>
      </c>
      <c r="K1075" s="6" t="str">
        <f>IFERROR(VLOOKUP(J1075*1,ChangeLog!K:L,2,FALSE),"")</f>
        <v>Ovál s oblými rohy</v>
      </c>
      <c r="L1075" s="6" t="str">
        <f>IFERROR(VLOOKUP(K1075,ChangeLog!L:N,3,FALSE),"")</f>
        <v>Velký koberec</v>
      </c>
      <c r="M1075" s="6" t="s">
        <v>2007</v>
      </c>
      <c r="R1075" s="6" t="s">
        <v>1899</v>
      </c>
      <c r="S1075" s="6" t="s">
        <v>1955</v>
      </c>
      <c r="T1075" s="6" t="s">
        <v>2709</v>
      </c>
      <c r="U1075" s="6" t="s">
        <v>2709</v>
      </c>
      <c r="V1075" s="6" t="s">
        <v>2821</v>
      </c>
      <c r="W1075" s="6" t="s">
        <v>1955</v>
      </c>
    </row>
    <row r="1076" spans="1:23" ht="60" customHeight="1" x14ac:dyDescent="0.3">
      <c r="A1076" s="3" t="s">
        <v>1149</v>
      </c>
      <c r="B1076" s="4">
        <v>8590507348535</v>
      </c>
      <c r="C1076" s="10" t="s">
        <v>2607</v>
      </c>
      <c r="D1076" s="6" t="s">
        <v>1150</v>
      </c>
      <c r="E1076" s="6" t="s">
        <v>1883</v>
      </c>
      <c r="F1076" s="3" t="s">
        <v>1804</v>
      </c>
      <c r="G1076" s="6" t="s">
        <v>1781</v>
      </c>
      <c r="H1076" s="6" t="str">
        <f t="shared" si="21"/>
        <v>Bath mats - LineaDue 2018 Auslauf</v>
      </c>
      <c r="J1076" s="15" t="s">
        <v>3026</v>
      </c>
      <c r="K1076" s="6" t="str">
        <f>IFERROR(VLOOKUP(J1076*1,ChangeLog!K:L,2,FALSE),"")</f>
        <v>Ovál s oblými rohy</v>
      </c>
      <c r="L1076" s="6" t="str">
        <f>IFERROR(VLOOKUP(K1076,ChangeLog!L:N,3,FALSE),"")</f>
        <v>Velký koberec</v>
      </c>
      <c r="M1076" s="6" t="s">
        <v>2007</v>
      </c>
      <c r="R1076" s="6" t="s">
        <v>1898</v>
      </c>
      <c r="S1076" s="6" t="s">
        <v>1993</v>
      </c>
      <c r="T1076" s="6" t="s">
        <v>2781</v>
      </c>
      <c r="U1076" s="6" t="s">
        <v>2741</v>
      </c>
      <c r="V1076" s="6" t="s">
        <v>2741</v>
      </c>
      <c r="W1076" s="6" t="s">
        <v>1993</v>
      </c>
    </row>
    <row r="1077" spans="1:23" ht="60" customHeight="1" x14ac:dyDescent="0.3">
      <c r="A1077" s="3" t="s">
        <v>1151</v>
      </c>
      <c r="B1077" s="4">
        <v>8590507348542</v>
      </c>
      <c r="C1077" s="10" t="s">
        <v>2607</v>
      </c>
      <c r="D1077" s="6" t="s">
        <v>1152</v>
      </c>
      <c r="E1077" s="6" t="s">
        <v>1883</v>
      </c>
      <c r="F1077" s="3" t="s">
        <v>1804</v>
      </c>
      <c r="G1077" s="6" t="s">
        <v>1781</v>
      </c>
      <c r="H1077" s="6" t="str">
        <f t="shared" si="21"/>
        <v>Bath mats - LineaDue 2018 Auslauf</v>
      </c>
      <c r="J1077" s="15" t="s">
        <v>3026</v>
      </c>
      <c r="K1077" s="6" t="str">
        <f>IFERROR(VLOOKUP(J1077*1,ChangeLog!K:L,2,FALSE),"")</f>
        <v>Ovál s oblými rohy</v>
      </c>
      <c r="L1077" s="6" t="str">
        <f>IFERROR(VLOOKUP(K1077,ChangeLog!L:N,3,FALSE),"")</f>
        <v>Velký koberec</v>
      </c>
      <c r="M1077" s="6" t="s">
        <v>2007</v>
      </c>
      <c r="R1077" s="6" t="s">
        <v>1899</v>
      </c>
      <c r="S1077" s="6" t="s">
        <v>1993</v>
      </c>
      <c r="T1077" s="6" t="s">
        <v>2781</v>
      </c>
      <c r="U1077" s="6" t="s">
        <v>2741</v>
      </c>
      <c r="V1077" s="6" t="s">
        <v>2741</v>
      </c>
      <c r="W1077" s="6" t="s">
        <v>1993</v>
      </c>
    </row>
    <row r="1078" spans="1:23" ht="60" customHeight="1" x14ac:dyDescent="0.3">
      <c r="A1078" s="3" t="s">
        <v>1167</v>
      </c>
      <c r="B1078" s="4">
        <v>8590507348696</v>
      </c>
      <c r="C1078" s="10" t="s">
        <v>2608</v>
      </c>
      <c r="D1078" s="6" t="s">
        <v>1168</v>
      </c>
      <c r="E1078" s="6" t="s">
        <v>1754</v>
      </c>
      <c r="F1078" s="3" t="s">
        <v>1804</v>
      </c>
      <c r="G1078" s="6" t="s">
        <v>1781</v>
      </c>
      <c r="H1078" s="6" t="str">
        <f t="shared" si="21"/>
        <v>Bath mats - LineaDue 2018 Auslauf</v>
      </c>
      <c r="J1078" s="15" t="s">
        <v>3026</v>
      </c>
      <c r="K1078" s="6" t="str">
        <f>IFERROR(VLOOKUP(J1078*1,ChangeLog!K:L,2,FALSE),"")</f>
        <v>Ovál s oblými rohy</v>
      </c>
      <c r="L1078" s="6" t="str">
        <f>IFERROR(VLOOKUP(K1078,ChangeLog!L:N,3,FALSE),"")</f>
        <v>Velký koberec</v>
      </c>
      <c r="M1078" s="6" t="s">
        <v>2007</v>
      </c>
      <c r="R1078" s="6" t="s">
        <v>1901</v>
      </c>
      <c r="S1078" s="6" t="s">
        <v>1938</v>
      </c>
      <c r="T1078" s="6" t="s">
        <v>2759</v>
      </c>
      <c r="U1078" s="6" t="s">
        <v>2691</v>
      </c>
      <c r="V1078" s="6" t="s">
        <v>2802</v>
      </c>
      <c r="W1078" s="6" t="s">
        <v>1938</v>
      </c>
    </row>
    <row r="1079" spans="1:23" ht="60" customHeight="1" x14ac:dyDescent="0.3">
      <c r="A1079" s="3" t="s">
        <v>1171</v>
      </c>
      <c r="B1079" s="4">
        <v>8590507348757</v>
      </c>
      <c r="C1079" s="10" t="s">
        <v>2608</v>
      </c>
      <c r="D1079" s="6" t="s">
        <v>1172</v>
      </c>
      <c r="E1079" s="6" t="s">
        <v>1754</v>
      </c>
      <c r="F1079" s="3" t="s">
        <v>1804</v>
      </c>
      <c r="G1079" s="6" t="s">
        <v>1781</v>
      </c>
      <c r="H1079" s="6" t="str">
        <f t="shared" si="21"/>
        <v>Bath mats - LineaDue 2018 Auslauf</v>
      </c>
      <c r="J1079" s="15" t="s">
        <v>3026</v>
      </c>
      <c r="K1079" s="6" t="str">
        <f>IFERROR(VLOOKUP(J1079*1,ChangeLog!K:L,2,FALSE),"")</f>
        <v>Ovál s oblými rohy</v>
      </c>
      <c r="L1079" s="6" t="str">
        <f>IFERROR(VLOOKUP(K1079,ChangeLog!L:N,3,FALSE),"")</f>
        <v>Velký koberec</v>
      </c>
      <c r="M1079" s="6" t="s">
        <v>2007</v>
      </c>
      <c r="R1079" s="6" t="s">
        <v>1901</v>
      </c>
      <c r="S1079" s="6" t="s">
        <v>1936</v>
      </c>
      <c r="T1079" s="6" t="s">
        <v>2757</v>
      </c>
      <c r="U1079" s="6" t="s">
        <v>2689</v>
      </c>
      <c r="V1079" s="6" t="s">
        <v>2689</v>
      </c>
      <c r="W1079" s="6" t="s">
        <v>1936</v>
      </c>
    </row>
    <row r="1080" spans="1:23" ht="60" customHeight="1" x14ac:dyDescent="0.3">
      <c r="A1080" s="3" t="s">
        <v>1175</v>
      </c>
      <c r="B1080" s="4">
        <v>8590507348818</v>
      </c>
      <c r="C1080" s="10" t="s">
        <v>2608</v>
      </c>
      <c r="D1080" s="6" t="s">
        <v>1176</v>
      </c>
      <c r="E1080" s="6" t="s">
        <v>1754</v>
      </c>
      <c r="F1080" s="3" t="s">
        <v>1804</v>
      </c>
      <c r="G1080" s="6" t="s">
        <v>1781</v>
      </c>
      <c r="H1080" s="6" t="str">
        <f t="shared" si="21"/>
        <v>Bath mats - LineaDue 2018 Auslauf</v>
      </c>
      <c r="J1080" s="15" t="s">
        <v>3026</v>
      </c>
      <c r="K1080" s="6" t="str">
        <f>IFERROR(VLOOKUP(J1080*1,ChangeLog!K:L,2,FALSE),"")</f>
        <v>Ovál s oblými rohy</v>
      </c>
      <c r="L1080" s="6" t="str">
        <f>IFERROR(VLOOKUP(K1080,ChangeLog!L:N,3,FALSE),"")</f>
        <v>Velký koberec</v>
      </c>
      <c r="M1080" s="6" t="s">
        <v>2007</v>
      </c>
      <c r="R1080" s="6" t="s">
        <v>1901</v>
      </c>
      <c r="S1080" s="6" t="s">
        <v>1895</v>
      </c>
      <c r="T1080" s="6" t="s">
        <v>2769</v>
      </c>
      <c r="U1080" s="6" t="s">
        <v>2712</v>
      </c>
      <c r="V1080" s="6" t="s">
        <v>2824</v>
      </c>
      <c r="W1080" s="6" t="s">
        <v>1895</v>
      </c>
    </row>
    <row r="1081" spans="1:23" ht="60" customHeight="1" x14ac:dyDescent="0.3">
      <c r="A1081" s="3" t="s">
        <v>1177</v>
      </c>
      <c r="B1081" s="4">
        <v>8590507348887</v>
      </c>
      <c r="C1081" s="10" t="s">
        <v>2660</v>
      </c>
      <c r="D1081" s="6" t="s">
        <v>2327</v>
      </c>
      <c r="E1081" s="6" t="s">
        <v>1883</v>
      </c>
      <c r="F1081" s="3" t="s">
        <v>1804</v>
      </c>
      <c r="G1081" s="6" t="s">
        <v>1781</v>
      </c>
      <c r="H1081" s="6" t="str">
        <f t="shared" si="21"/>
        <v>Bath mats - LineaDue 2018 Auslauf</v>
      </c>
      <c r="J1081" s="15" t="s">
        <v>3020</v>
      </c>
      <c r="K1081" s="6" t="str">
        <f>IFERROR(VLOOKUP(J1081*1,ChangeLog!K:L,2,FALSE),"")</f>
        <v>Bidet s ostrými rohy</v>
      </c>
      <c r="L1081" s="6" t="str">
        <f>IFERROR(VLOOKUP(K1081,ChangeLog!L:N,3,FALSE),"")</f>
        <v>Malý koberec</v>
      </c>
      <c r="M1081" s="6" t="s">
        <v>2010</v>
      </c>
      <c r="R1081" s="6" t="s">
        <v>1897</v>
      </c>
      <c r="S1081" s="6" t="s">
        <v>1952</v>
      </c>
      <c r="T1081" s="6" t="s">
        <v>2771</v>
      </c>
      <c r="U1081" s="6" t="s">
        <v>2706</v>
      </c>
      <c r="V1081" s="6" t="s">
        <v>2817</v>
      </c>
      <c r="W1081" s="6" t="s">
        <v>2868</v>
      </c>
    </row>
    <row r="1082" spans="1:23" ht="60" customHeight="1" x14ac:dyDescent="0.3">
      <c r="A1082" s="3" t="s">
        <v>1178</v>
      </c>
      <c r="B1082" s="4">
        <v>8590507348894</v>
      </c>
      <c r="C1082" s="10" t="s">
        <v>2660</v>
      </c>
      <c r="D1082" s="6" t="s">
        <v>1179</v>
      </c>
      <c r="E1082" s="6" t="s">
        <v>1883</v>
      </c>
      <c r="F1082" s="3" t="s">
        <v>1804</v>
      </c>
      <c r="G1082" s="6" t="s">
        <v>1781</v>
      </c>
      <c r="H1082" s="6" t="str">
        <f t="shared" si="21"/>
        <v>Bath mats - LineaDue 2018 Auslauf</v>
      </c>
      <c r="J1082" s="15" t="s">
        <v>3021</v>
      </c>
      <c r="K1082" s="6" t="str">
        <f>IFERROR(VLOOKUP(J1082*1,ChangeLog!K:L,2,FALSE),"")</f>
        <v>Ovál s ostrými rohy</v>
      </c>
      <c r="L1082" s="6" t="str">
        <f>IFERROR(VLOOKUP(K1082,ChangeLog!L:N,3,FALSE),"")</f>
        <v>Velký koberec</v>
      </c>
      <c r="M1082" s="6" t="s">
        <v>2007</v>
      </c>
      <c r="R1082" s="6" t="s">
        <v>1898</v>
      </c>
      <c r="S1082" s="6" t="s">
        <v>1952</v>
      </c>
      <c r="T1082" s="6" t="s">
        <v>2771</v>
      </c>
      <c r="U1082" s="6" t="s">
        <v>2706</v>
      </c>
      <c r="V1082" s="6" t="s">
        <v>2817</v>
      </c>
      <c r="W1082" s="6" t="s">
        <v>2868</v>
      </c>
    </row>
    <row r="1083" spans="1:23" ht="60" customHeight="1" x14ac:dyDescent="0.3">
      <c r="A1083" s="3" t="s">
        <v>1180</v>
      </c>
      <c r="B1083" s="4">
        <v>8590507348900</v>
      </c>
      <c r="C1083" s="10" t="s">
        <v>2660</v>
      </c>
      <c r="D1083" s="6" t="s">
        <v>1181</v>
      </c>
      <c r="E1083" s="6" t="s">
        <v>1883</v>
      </c>
      <c r="F1083" s="3" t="s">
        <v>1804</v>
      </c>
      <c r="G1083" s="6" t="s">
        <v>1781</v>
      </c>
      <c r="H1083" s="6" t="str">
        <f t="shared" si="21"/>
        <v>Bath mats - LineaDue 2018 Auslauf</v>
      </c>
      <c r="J1083" s="15" t="s">
        <v>3021</v>
      </c>
      <c r="K1083" s="6" t="str">
        <f>IFERROR(VLOOKUP(J1083*1,ChangeLog!K:L,2,FALSE),"")</f>
        <v>Ovál s ostrými rohy</v>
      </c>
      <c r="L1083" s="6" t="str">
        <f>IFERROR(VLOOKUP(K1083,ChangeLog!L:N,3,FALSE),"")</f>
        <v>Velký koberec</v>
      </c>
      <c r="M1083" s="6" t="s">
        <v>2007</v>
      </c>
      <c r="R1083" s="6" t="s">
        <v>1899</v>
      </c>
      <c r="S1083" s="6" t="s">
        <v>1952</v>
      </c>
      <c r="T1083" s="6" t="s">
        <v>2771</v>
      </c>
      <c r="U1083" s="6" t="s">
        <v>2706</v>
      </c>
      <c r="V1083" s="6" t="s">
        <v>2817</v>
      </c>
      <c r="W1083" s="6" t="s">
        <v>2868</v>
      </c>
    </row>
    <row r="1084" spans="1:23" ht="60" customHeight="1" x14ac:dyDescent="0.3">
      <c r="A1084" s="3" t="s">
        <v>1188</v>
      </c>
      <c r="B1084" s="4">
        <v>8594013129152</v>
      </c>
      <c r="C1084" s="10" t="s">
        <v>2660</v>
      </c>
      <c r="D1084" s="6" t="s">
        <v>2328</v>
      </c>
      <c r="E1084" s="6" t="s">
        <v>1883</v>
      </c>
      <c r="F1084" s="3" t="s">
        <v>1804</v>
      </c>
      <c r="G1084" s="6" t="s">
        <v>1781</v>
      </c>
      <c r="H1084" s="6" t="str">
        <f t="shared" si="21"/>
        <v>Bath mats - LineaDue 2018 Auslauf</v>
      </c>
      <c r="J1084" s="15" t="s">
        <v>3020</v>
      </c>
      <c r="K1084" s="6" t="str">
        <f>IFERROR(VLOOKUP(J1084*1,ChangeLog!K:L,2,FALSE),"")</f>
        <v>Bidet s ostrými rohy</v>
      </c>
      <c r="L1084" s="6" t="str">
        <f>IFERROR(VLOOKUP(K1084,ChangeLog!L:N,3,FALSE),"")</f>
        <v>Malý koberec</v>
      </c>
      <c r="M1084" s="6" t="s">
        <v>2010</v>
      </c>
      <c r="R1084" s="6" t="s">
        <v>1897</v>
      </c>
      <c r="S1084" s="6" t="s">
        <v>1947</v>
      </c>
      <c r="T1084" s="6" t="s">
        <v>2766</v>
      </c>
      <c r="U1084" s="6" t="s">
        <v>2701</v>
      </c>
      <c r="V1084" s="6" t="s">
        <v>2812</v>
      </c>
      <c r="W1084" s="6" t="s">
        <v>1947</v>
      </c>
    </row>
    <row r="1085" spans="1:23" ht="60" customHeight="1" x14ac:dyDescent="0.3">
      <c r="A1085" s="3" t="s">
        <v>1189</v>
      </c>
      <c r="B1085" s="4">
        <v>8594013129169</v>
      </c>
      <c r="C1085" s="10" t="s">
        <v>2660</v>
      </c>
      <c r="D1085" s="6" t="s">
        <v>1190</v>
      </c>
      <c r="E1085" s="6" t="s">
        <v>1883</v>
      </c>
      <c r="F1085" s="3" t="s">
        <v>1804</v>
      </c>
      <c r="G1085" s="6" t="s">
        <v>1781</v>
      </c>
      <c r="H1085" s="6" t="str">
        <f t="shared" si="21"/>
        <v>Bath mats - LineaDue 2018 Auslauf</v>
      </c>
      <c r="J1085" s="15" t="s">
        <v>3021</v>
      </c>
      <c r="K1085" s="6" t="str">
        <f>IFERROR(VLOOKUP(J1085*1,ChangeLog!K:L,2,FALSE),"")</f>
        <v>Ovál s ostrými rohy</v>
      </c>
      <c r="L1085" s="6" t="str">
        <f>IFERROR(VLOOKUP(K1085,ChangeLog!L:N,3,FALSE),"")</f>
        <v>Velký koberec</v>
      </c>
      <c r="M1085" s="6" t="s">
        <v>2007</v>
      </c>
      <c r="R1085" s="6" t="s">
        <v>1898</v>
      </c>
      <c r="S1085" s="6" t="s">
        <v>1947</v>
      </c>
      <c r="T1085" s="6" t="s">
        <v>2766</v>
      </c>
      <c r="U1085" s="6" t="s">
        <v>2701</v>
      </c>
      <c r="V1085" s="6" t="s">
        <v>2812</v>
      </c>
      <c r="W1085" s="6" t="s">
        <v>1947</v>
      </c>
    </row>
    <row r="1086" spans="1:23" ht="60" customHeight="1" x14ac:dyDescent="0.3">
      <c r="A1086" s="3" t="s">
        <v>1191</v>
      </c>
      <c r="B1086" s="4">
        <v>8594013129176</v>
      </c>
      <c r="C1086" s="10" t="s">
        <v>2660</v>
      </c>
      <c r="D1086" s="6" t="s">
        <v>1192</v>
      </c>
      <c r="E1086" s="6" t="s">
        <v>1883</v>
      </c>
      <c r="F1086" s="3" t="s">
        <v>1804</v>
      </c>
      <c r="G1086" s="6" t="s">
        <v>1781</v>
      </c>
      <c r="H1086" s="6" t="str">
        <f t="shared" si="21"/>
        <v>Bath mats - LineaDue 2018 Auslauf</v>
      </c>
      <c r="J1086" s="15" t="s">
        <v>3021</v>
      </c>
      <c r="K1086" s="6" t="str">
        <f>IFERROR(VLOOKUP(J1086*1,ChangeLog!K:L,2,FALSE),"")</f>
        <v>Ovál s ostrými rohy</v>
      </c>
      <c r="L1086" s="6" t="str">
        <f>IFERROR(VLOOKUP(K1086,ChangeLog!L:N,3,FALSE),"")</f>
        <v>Velký koberec</v>
      </c>
      <c r="M1086" s="6" t="s">
        <v>2007</v>
      </c>
      <c r="R1086" s="6" t="s">
        <v>1899</v>
      </c>
      <c r="S1086" s="6" t="s">
        <v>1947</v>
      </c>
      <c r="T1086" s="6" t="s">
        <v>2766</v>
      </c>
      <c r="U1086" s="6" t="s">
        <v>2701</v>
      </c>
      <c r="V1086" s="6" t="s">
        <v>2812</v>
      </c>
      <c r="W1086" s="6" t="s">
        <v>1947</v>
      </c>
    </row>
    <row r="1087" spans="1:23" ht="60" customHeight="1" x14ac:dyDescent="0.3">
      <c r="A1087" s="3" t="s">
        <v>1193</v>
      </c>
      <c r="B1087" s="4">
        <v>8594013129183</v>
      </c>
      <c r="C1087" s="10" t="s">
        <v>2660</v>
      </c>
      <c r="D1087" s="6" t="s">
        <v>2329</v>
      </c>
      <c r="E1087" s="6" t="s">
        <v>1883</v>
      </c>
      <c r="F1087" s="3" t="s">
        <v>1804</v>
      </c>
      <c r="G1087" s="6" t="s">
        <v>1781</v>
      </c>
      <c r="H1087" s="6" t="str">
        <f t="shared" si="21"/>
        <v>Bath mats - LineaDue 2018 Auslauf</v>
      </c>
      <c r="J1087" s="15" t="s">
        <v>3020</v>
      </c>
      <c r="K1087" s="6" t="str">
        <f>IFERROR(VLOOKUP(J1087*1,ChangeLog!K:L,2,FALSE),"")</f>
        <v>Bidet s ostrými rohy</v>
      </c>
      <c r="L1087" s="6" t="str">
        <f>IFERROR(VLOOKUP(K1087,ChangeLog!L:N,3,FALSE),"")</f>
        <v>Malý koberec</v>
      </c>
      <c r="M1087" s="6" t="s">
        <v>2010</v>
      </c>
      <c r="R1087" s="6" t="s">
        <v>1897</v>
      </c>
      <c r="S1087" s="6" t="s">
        <v>1941</v>
      </c>
      <c r="T1087" s="6" t="s">
        <v>2707</v>
      </c>
      <c r="U1087" s="6" t="s">
        <v>2707</v>
      </c>
      <c r="V1087" s="6" t="s">
        <v>2805</v>
      </c>
      <c r="W1087" s="6" t="s">
        <v>2860</v>
      </c>
    </row>
    <row r="1088" spans="1:23" ht="60" customHeight="1" x14ac:dyDescent="0.3">
      <c r="A1088" s="3" t="s">
        <v>1194</v>
      </c>
      <c r="B1088" s="4">
        <v>8594013129190</v>
      </c>
      <c r="C1088" s="10" t="s">
        <v>2660</v>
      </c>
      <c r="D1088" s="6" t="s">
        <v>1195</v>
      </c>
      <c r="E1088" s="6" t="s">
        <v>1883</v>
      </c>
      <c r="F1088" s="3" t="s">
        <v>1804</v>
      </c>
      <c r="G1088" s="6" t="s">
        <v>1781</v>
      </c>
      <c r="H1088" s="6" t="str">
        <f t="shared" si="21"/>
        <v>Bath mats - LineaDue 2018 Auslauf</v>
      </c>
      <c r="J1088" s="15" t="s">
        <v>3021</v>
      </c>
      <c r="K1088" s="6" t="str">
        <f>IFERROR(VLOOKUP(J1088*1,ChangeLog!K:L,2,FALSE),"")</f>
        <v>Ovál s ostrými rohy</v>
      </c>
      <c r="L1088" s="6" t="str">
        <f>IFERROR(VLOOKUP(K1088,ChangeLog!L:N,3,FALSE),"")</f>
        <v>Velký koberec</v>
      </c>
      <c r="M1088" s="6" t="s">
        <v>2007</v>
      </c>
      <c r="R1088" s="6" t="s">
        <v>1898</v>
      </c>
      <c r="S1088" s="6" t="s">
        <v>1941</v>
      </c>
      <c r="T1088" s="6" t="s">
        <v>2707</v>
      </c>
      <c r="U1088" s="6" t="s">
        <v>2707</v>
      </c>
      <c r="V1088" s="6" t="s">
        <v>2805</v>
      </c>
      <c r="W1088" s="6" t="s">
        <v>2860</v>
      </c>
    </row>
    <row r="1089" spans="1:23" ht="60" customHeight="1" x14ac:dyDescent="0.3">
      <c r="A1089" s="3" t="s">
        <v>1196</v>
      </c>
      <c r="B1089" s="4">
        <v>8594013129206</v>
      </c>
      <c r="C1089" s="10" t="s">
        <v>2660</v>
      </c>
      <c r="D1089" s="6" t="s">
        <v>1197</v>
      </c>
      <c r="E1089" s="6" t="s">
        <v>1883</v>
      </c>
      <c r="F1089" s="3" t="s">
        <v>1804</v>
      </c>
      <c r="G1089" s="6" t="s">
        <v>1781</v>
      </c>
      <c r="H1089" s="6" t="str">
        <f t="shared" si="21"/>
        <v>Bath mats - LineaDue 2018 Auslauf</v>
      </c>
      <c r="J1089" s="15" t="s">
        <v>3021</v>
      </c>
      <c r="K1089" s="6" t="str">
        <f>IFERROR(VLOOKUP(J1089*1,ChangeLog!K:L,2,FALSE),"")</f>
        <v>Ovál s ostrými rohy</v>
      </c>
      <c r="L1089" s="6" t="str">
        <f>IFERROR(VLOOKUP(K1089,ChangeLog!L:N,3,FALSE),"")</f>
        <v>Velký koberec</v>
      </c>
      <c r="M1089" s="6" t="s">
        <v>2007</v>
      </c>
      <c r="R1089" s="6" t="s">
        <v>1899</v>
      </c>
      <c r="S1089" s="6" t="s">
        <v>1941</v>
      </c>
      <c r="T1089" s="6" t="s">
        <v>2707</v>
      </c>
      <c r="U1089" s="6" t="s">
        <v>2707</v>
      </c>
      <c r="V1089" s="6" t="s">
        <v>2805</v>
      </c>
      <c r="W1089" s="6" t="s">
        <v>2860</v>
      </c>
    </row>
    <row r="1090" spans="1:23" ht="60" customHeight="1" x14ac:dyDescent="0.3">
      <c r="A1090" s="3" t="s">
        <v>1198</v>
      </c>
      <c r="B1090" s="4">
        <v>8594013129213</v>
      </c>
      <c r="C1090" s="10" t="s">
        <v>2660</v>
      </c>
      <c r="D1090" s="6" t="s">
        <v>2330</v>
      </c>
      <c r="E1090" s="6" t="s">
        <v>1883</v>
      </c>
      <c r="F1090" s="3" t="s">
        <v>1804</v>
      </c>
      <c r="G1090" s="6" t="s">
        <v>1781</v>
      </c>
      <c r="H1090" s="6" t="str">
        <f t="shared" si="21"/>
        <v>Bath mats - LineaDue 2018 Auslauf</v>
      </c>
      <c r="J1090" s="15" t="s">
        <v>3020</v>
      </c>
      <c r="K1090" s="6" t="str">
        <f>IFERROR(VLOOKUP(J1090*1,ChangeLog!K:L,2,FALSE),"")</f>
        <v>Bidet s ostrými rohy</v>
      </c>
      <c r="L1090" s="6" t="str">
        <f>IFERROR(VLOOKUP(K1090,ChangeLog!L:N,3,FALSE),"")</f>
        <v>Malý koberec</v>
      </c>
      <c r="M1090" s="6" t="s">
        <v>2010</v>
      </c>
      <c r="R1090" s="6" t="s">
        <v>1897</v>
      </c>
      <c r="S1090" s="6" t="s">
        <v>1895</v>
      </c>
      <c r="T1090" s="6" t="s">
        <v>2769</v>
      </c>
      <c r="U1090" s="6" t="s">
        <v>2712</v>
      </c>
      <c r="V1090" s="6" t="s">
        <v>2824</v>
      </c>
      <c r="W1090" s="6" t="s">
        <v>1895</v>
      </c>
    </row>
    <row r="1091" spans="1:23" ht="60" customHeight="1" x14ac:dyDescent="0.3">
      <c r="A1091" s="3" t="s">
        <v>1199</v>
      </c>
      <c r="B1091" s="4">
        <v>8594013129220</v>
      </c>
      <c r="C1091" s="10" t="s">
        <v>2660</v>
      </c>
      <c r="D1091" s="6" t="s">
        <v>1200</v>
      </c>
      <c r="E1091" s="6" t="s">
        <v>1883</v>
      </c>
      <c r="F1091" s="3" t="s">
        <v>1804</v>
      </c>
      <c r="G1091" s="6" t="s">
        <v>1781</v>
      </c>
      <c r="H1091" s="6" t="str">
        <f t="shared" si="21"/>
        <v>Bath mats - LineaDue 2018 Auslauf</v>
      </c>
      <c r="J1091" s="15" t="s">
        <v>3021</v>
      </c>
      <c r="K1091" s="6" t="str">
        <f>IFERROR(VLOOKUP(J1091*1,ChangeLog!K:L,2,FALSE),"")</f>
        <v>Ovál s ostrými rohy</v>
      </c>
      <c r="L1091" s="6" t="str">
        <f>IFERROR(VLOOKUP(K1091,ChangeLog!L:N,3,FALSE),"")</f>
        <v>Velký koberec</v>
      </c>
      <c r="M1091" s="6" t="s">
        <v>2007</v>
      </c>
      <c r="R1091" s="6" t="s">
        <v>1898</v>
      </c>
      <c r="S1091" s="6" t="s">
        <v>1895</v>
      </c>
      <c r="T1091" s="6" t="s">
        <v>2769</v>
      </c>
      <c r="U1091" s="6" t="s">
        <v>2712</v>
      </c>
      <c r="V1091" s="6" t="s">
        <v>2824</v>
      </c>
      <c r="W1091" s="6" t="s">
        <v>1895</v>
      </c>
    </row>
    <row r="1092" spans="1:23" ht="60" customHeight="1" x14ac:dyDescent="0.3">
      <c r="A1092" s="3" t="s">
        <v>1201</v>
      </c>
      <c r="B1092" s="4">
        <v>8594013129237</v>
      </c>
      <c r="C1092" s="10" t="s">
        <v>2660</v>
      </c>
      <c r="D1092" s="6" t="s">
        <v>1202</v>
      </c>
      <c r="E1092" s="6" t="s">
        <v>1883</v>
      </c>
      <c r="F1092" s="3" t="s">
        <v>1804</v>
      </c>
      <c r="G1092" s="6" t="s">
        <v>1781</v>
      </c>
      <c r="H1092" s="6" t="str">
        <f t="shared" si="21"/>
        <v>Bath mats - LineaDue 2018 Auslauf</v>
      </c>
      <c r="J1092" s="15" t="s">
        <v>3021</v>
      </c>
      <c r="K1092" s="6" t="str">
        <f>IFERROR(VLOOKUP(J1092*1,ChangeLog!K:L,2,FALSE),"")</f>
        <v>Ovál s ostrými rohy</v>
      </c>
      <c r="L1092" s="6" t="str">
        <f>IFERROR(VLOOKUP(K1092,ChangeLog!L:N,3,FALSE),"")</f>
        <v>Velký koberec</v>
      </c>
      <c r="M1092" s="6" t="s">
        <v>2007</v>
      </c>
      <c r="R1092" s="6" t="s">
        <v>1899</v>
      </c>
      <c r="S1092" s="6" t="s">
        <v>1895</v>
      </c>
      <c r="T1092" s="6" t="s">
        <v>2769</v>
      </c>
      <c r="U1092" s="6" t="s">
        <v>2712</v>
      </c>
      <c r="V1092" s="6" t="s">
        <v>2824</v>
      </c>
      <c r="W1092" s="6" t="s">
        <v>1895</v>
      </c>
    </row>
    <row r="1093" spans="1:23" ht="60" customHeight="1" x14ac:dyDescent="0.3">
      <c r="A1093" s="3" t="s">
        <v>1203</v>
      </c>
      <c r="B1093" s="4">
        <v>8594013129244</v>
      </c>
      <c r="C1093" s="10" t="s">
        <v>2660</v>
      </c>
      <c r="D1093" s="6" t="s">
        <v>2331</v>
      </c>
      <c r="E1093" s="6" t="s">
        <v>1883</v>
      </c>
      <c r="F1093" s="3" t="s">
        <v>1804</v>
      </c>
      <c r="G1093" s="6" t="s">
        <v>1781</v>
      </c>
      <c r="H1093" s="6" t="str">
        <f t="shared" si="21"/>
        <v>Bath mats - LineaDue 2018 Auslauf</v>
      </c>
      <c r="J1093" s="15" t="s">
        <v>3020</v>
      </c>
      <c r="K1093" s="6" t="str">
        <f>IFERROR(VLOOKUP(J1093*1,ChangeLog!K:L,2,FALSE),"")</f>
        <v>Bidet s ostrými rohy</v>
      </c>
      <c r="L1093" s="6" t="str">
        <f>IFERROR(VLOOKUP(K1093,ChangeLog!L:N,3,FALSE),"")</f>
        <v>Malý koberec</v>
      </c>
      <c r="M1093" s="6" t="s">
        <v>2010</v>
      </c>
      <c r="R1093" s="6" t="s">
        <v>1897</v>
      </c>
      <c r="S1093" s="6" t="s">
        <v>1955</v>
      </c>
      <c r="T1093" s="6" t="s">
        <v>2709</v>
      </c>
      <c r="U1093" s="6" t="s">
        <v>2709</v>
      </c>
      <c r="V1093" s="6" t="s">
        <v>2821</v>
      </c>
      <c r="W1093" s="6" t="s">
        <v>1955</v>
      </c>
    </row>
    <row r="1094" spans="1:23" ht="60" customHeight="1" x14ac:dyDescent="0.3">
      <c r="A1094" s="3" t="s">
        <v>1204</v>
      </c>
      <c r="B1094" s="4">
        <v>8594013129251</v>
      </c>
      <c r="C1094" s="10" t="s">
        <v>2660</v>
      </c>
      <c r="D1094" s="6" t="s">
        <v>1205</v>
      </c>
      <c r="E1094" s="6" t="s">
        <v>1883</v>
      </c>
      <c r="F1094" s="3" t="s">
        <v>1804</v>
      </c>
      <c r="G1094" s="6" t="s">
        <v>1781</v>
      </c>
      <c r="H1094" s="6" t="str">
        <f t="shared" si="21"/>
        <v>Bath mats - LineaDue 2018 Auslauf</v>
      </c>
      <c r="J1094" s="15" t="s">
        <v>3021</v>
      </c>
      <c r="K1094" s="6" t="str">
        <f>IFERROR(VLOOKUP(J1094*1,ChangeLog!K:L,2,FALSE),"")</f>
        <v>Ovál s ostrými rohy</v>
      </c>
      <c r="L1094" s="6" t="str">
        <f>IFERROR(VLOOKUP(K1094,ChangeLog!L:N,3,FALSE),"")</f>
        <v>Velký koberec</v>
      </c>
      <c r="M1094" s="6" t="s">
        <v>2007</v>
      </c>
      <c r="R1094" s="6" t="s">
        <v>1898</v>
      </c>
      <c r="S1094" s="6" t="s">
        <v>1955</v>
      </c>
      <c r="T1094" s="6" t="s">
        <v>2709</v>
      </c>
      <c r="U1094" s="6" t="s">
        <v>2709</v>
      </c>
      <c r="V1094" s="6" t="s">
        <v>2821</v>
      </c>
      <c r="W1094" s="6" t="s">
        <v>1955</v>
      </c>
    </row>
    <row r="1095" spans="1:23" ht="60" customHeight="1" x14ac:dyDescent="0.3">
      <c r="A1095" s="3" t="s">
        <v>1206</v>
      </c>
      <c r="B1095" s="4">
        <v>8594013129268</v>
      </c>
      <c r="C1095" s="10" t="s">
        <v>2660</v>
      </c>
      <c r="D1095" s="6" t="s">
        <v>1207</v>
      </c>
      <c r="E1095" s="6" t="s">
        <v>1883</v>
      </c>
      <c r="F1095" s="3" t="s">
        <v>1804</v>
      </c>
      <c r="G1095" s="6" t="s">
        <v>1781</v>
      </c>
      <c r="H1095" s="6" t="str">
        <f t="shared" si="21"/>
        <v>Bath mats - LineaDue 2018 Auslauf</v>
      </c>
      <c r="J1095" s="15" t="s">
        <v>3021</v>
      </c>
      <c r="K1095" s="6" t="str">
        <f>IFERROR(VLOOKUP(J1095*1,ChangeLog!K:L,2,FALSE),"")</f>
        <v>Ovál s ostrými rohy</v>
      </c>
      <c r="L1095" s="6" t="str">
        <f>IFERROR(VLOOKUP(K1095,ChangeLog!L:N,3,FALSE),"")</f>
        <v>Velký koberec</v>
      </c>
      <c r="M1095" s="6" t="s">
        <v>2007</v>
      </c>
      <c r="R1095" s="6" t="s">
        <v>1899</v>
      </c>
      <c r="S1095" s="6" t="s">
        <v>1955</v>
      </c>
      <c r="T1095" s="6" t="s">
        <v>2709</v>
      </c>
      <c r="U1095" s="6" t="s">
        <v>2709</v>
      </c>
      <c r="V1095" s="6" t="s">
        <v>2821</v>
      </c>
      <c r="W1095" s="6" t="s">
        <v>1955</v>
      </c>
    </row>
    <row r="1096" spans="1:23" ht="60" customHeight="1" x14ac:dyDescent="0.3">
      <c r="A1096" s="3" t="s">
        <v>1182</v>
      </c>
      <c r="B1096" s="4">
        <v>8590507348924</v>
      </c>
      <c r="C1096" s="10" t="s">
        <v>2660</v>
      </c>
      <c r="D1096" s="6" t="s">
        <v>1183</v>
      </c>
      <c r="E1096" s="6" t="s">
        <v>1883</v>
      </c>
      <c r="F1096" s="3" t="s">
        <v>1804</v>
      </c>
      <c r="G1096" s="6" t="s">
        <v>1781</v>
      </c>
      <c r="H1096" s="6" t="str">
        <f t="shared" ref="H1096:H1122" si="22">F1096&amp;" - "&amp;G1096</f>
        <v>Bath mats - LineaDue 2018 Auslauf</v>
      </c>
      <c r="J1096" s="15" t="s">
        <v>3021</v>
      </c>
      <c r="K1096" s="6" t="str">
        <f>IFERROR(VLOOKUP(J1096*1,ChangeLog!K:L,2,FALSE),"")</f>
        <v>Ovál s ostrými rohy</v>
      </c>
      <c r="L1096" s="6" t="str">
        <f>IFERROR(VLOOKUP(K1096,ChangeLog!L:N,3,FALSE),"")</f>
        <v>Velký koberec</v>
      </c>
      <c r="M1096" s="6" t="s">
        <v>2007</v>
      </c>
      <c r="R1096" s="6" t="s">
        <v>1898</v>
      </c>
      <c r="S1096" s="6" t="s">
        <v>1993</v>
      </c>
      <c r="T1096" s="6" t="s">
        <v>2781</v>
      </c>
      <c r="U1096" s="6" t="s">
        <v>2741</v>
      </c>
      <c r="V1096" s="6" t="s">
        <v>2741</v>
      </c>
      <c r="W1096" s="6" t="s">
        <v>1993</v>
      </c>
    </row>
    <row r="1097" spans="1:23" ht="60" customHeight="1" x14ac:dyDescent="0.3">
      <c r="A1097" s="3" t="s">
        <v>1184</v>
      </c>
      <c r="B1097" s="4">
        <v>8590507348931</v>
      </c>
      <c r="C1097" s="10" t="s">
        <v>2660</v>
      </c>
      <c r="D1097" s="6" t="s">
        <v>1185</v>
      </c>
      <c r="E1097" s="6" t="s">
        <v>1883</v>
      </c>
      <c r="F1097" s="3" t="s">
        <v>1804</v>
      </c>
      <c r="G1097" s="6" t="s">
        <v>1781</v>
      </c>
      <c r="H1097" s="6" t="str">
        <f t="shared" si="22"/>
        <v>Bath mats - LineaDue 2018 Auslauf</v>
      </c>
      <c r="J1097" s="15" t="s">
        <v>3021</v>
      </c>
      <c r="K1097" s="6" t="str">
        <f>IFERROR(VLOOKUP(J1097*1,ChangeLog!K:L,2,FALSE),"")</f>
        <v>Ovál s ostrými rohy</v>
      </c>
      <c r="L1097" s="6" t="str">
        <f>IFERROR(VLOOKUP(K1097,ChangeLog!L:N,3,FALSE),"")</f>
        <v>Velký koberec</v>
      </c>
      <c r="M1097" s="6" t="s">
        <v>2007</v>
      </c>
      <c r="R1097" s="6" t="s">
        <v>1899</v>
      </c>
      <c r="S1097" s="6" t="s">
        <v>1993</v>
      </c>
      <c r="T1097" s="6" t="s">
        <v>2781</v>
      </c>
      <c r="U1097" s="6" t="s">
        <v>2741</v>
      </c>
      <c r="V1097" s="6" t="s">
        <v>2741</v>
      </c>
      <c r="W1097" s="6" t="s">
        <v>1993</v>
      </c>
    </row>
    <row r="1098" spans="1:23" ht="60" customHeight="1" x14ac:dyDescent="0.3">
      <c r="A1098" s="3" t="s">
        <v>1186</v>
      </c>
      <c r="B1098" s="4">
        <v>8590507348955</v>
      </c>
      <c r="C1098" s="10" t="s">
        <v>2660</v>
      </c>
      <c r="D1098" s="6" t="s">
        <v>1187</v>
      </c>
      <c r="E1098" s="6" t="s">
        <v>1883</v>
      </c>
      <c r="F1098" s="3" t="s">
        <v>1804</v>
      </c>
      <c r="G1098" s="6" t="s">
        <v>1781</v>
      </c>
      <c r="H1098" s="6" t="str">
        <f t="shared" si="22"/>
        <v>Bath mats - LineaDue 2018 Auslauf</v>
      </c>
      <c r="J1098" s="15" t="s">
        <v>3021</v>
      </c>
      <c r="K1098" s="6" t="str">
        <f>IFERROR(VLOOKUP(J1098*1,ChangeLog!K:L,2,FALSE),"")</f>
        <v>Ovál s ostrými rohy</v>
      </c>
      <c r="L1098" s="6" t="str">
        <f>IFERROR(VLOOKUP(K1098,ChangeLog!L:N,3,FALSE),"")</f>
        <v>Velký koberec</v>
      </c>
      <c r="M1098" s="6" t="s">
        <v>2007</v>
      </c>
      <c r="R1098" s="6" t="s">
        <v>1898</v>
      </c>
      <c r="S1098" s="6" t="s">
        <v>1944</v>
      </c>
      <c r="T1098" s="6" t="s">
        <v>2762</v>
      </c>
      <c r="U1098" s="6" t="s">
        <v>2696</v>
      </c>
      <c r="V1098" s="6" t="s">
        <v>2808</v>
      </c>
      <c r="W1098" s="6" t="s">
        <v>1944</v>
      </c>
    </row>
    <row r="1099" spans="1:23" ht="60" customHeight="1" x14ac:dyDescent="0.3">
      <c r="A1099" s="3" t="s">
        <v>1224</v>
      </c>
      <c r="B1099" s="4">
        <v>8590507349211</v>
      </c>
      <c r="C1099" s="10" t="s">
        <v>2661</v>
      </c>
      <c r="D1099" s="6" t="s">
        <v>2104</v>
      </c>
      <c r="E1099" s="6" t="s">
        <v>696</v>
      </c>
      <c r="F1099" s="3" t="s">
        <v>1804</v>
      </c>
      <c r="G1099" s="6" t="s">
        <v>1781</v>
      </c>
      <c r="H1099" s="6" t="str">
        <f t="shared" si="22"/>
        <v>Bath mats - LineaDue 2018 Auslauf</v>
      </c>
      <c r="J1099" s="15" t="s">
        <v>3023</v>
      </c>
      <c r="K1099" s="6" t="str">
        <f>IFERROR(VLOOKUP(J1099*1,ChangeLog!K:L,2,FALSE),"")</f>
        <v>WC s ostrými hranami</v>
      </c>
      <c r="L1099" s="6" t="str">
        <f>IFERROR(VLOOKUP(K1099,ChangeLog!L:N,3,FALSE),"")</f>
        <v>S výřezem pro WC</v>
      </c>
      <c r="M1099" s="6" t="s">
        <v>2008</v>
      </c>
      <c r="R1099" s="6" t="s">
        <v>1921</v>
      </c>
      <c r="S1099" s="6" t="s">
        <v>1894</v>
      </c>
      <c r="T1099" s="6" t="s">
        <v>2764</v>
      </c>
      <c r="U1099" s="6" t="s">
        <v>2698</v>
      </c>
      <c r="V1099" s="6" t="s">
        <v>2810</v>
      </c>
      <c r="W1099" s="6" t="s">
        <v>2863</v>
      </c>
    </row>
    <row r="1100" spans="1:23" ht="60" customHeight="1" x14ac:dyDescent="0.3">
      <c r="A1100" s="3" t="s">
        <v>1225</v>
      </c>
      <c r="B1100" s="4">
        <v>8590507349228</v>
      </c>
      <c r="C1100" s="10" t="s">
        <v>2661</v>
      </c>
      <c r="D1100" s="6" t="s">
        <v>2332</v>
      </c>
      <c r="E1100" s="6" t="s">
        <v>696</v>
      </c>
      <c r="F1100" s="3" t="s">
        <v>1804</v>
      </c>
      <c r="G1100" s="6" t="s">
        <v>1781</v>
      </c>
      <c r="H1100" s="6" t="str">
        <f t="shared" si="22"/>
        <v>Bath mats - LineaDue 2018 Auslauf</v>
      </c>
      <c r="J1100" s="15" t="s">
        <v>3020</v>
      </c>
      <c r="K1100" s="6" t="str">
        <f>IFERROR(VLOOKUP(J1100*1,ChangeLog!K:L,2,FALSE),"")</f>
        <v>Bidet s ostrými rohy</v>
      </c>
      <c r="L1100" s="6" t="str">
        <f>IFERROR(VLOOKUP(K1100,ChangeLog!L:N,3,FALSE),"")</f>
        <v>Malý koberec</v>
      </c>
      <c r="M1100" s="6" t="s">
        <v>2010</v>
      </c>
      <c r="R1100" s="6" t="s">
        <v>1921</v>
      </c>
      <c r="S1100" s="6" t="s">
        <v>1894</v>
      </c>
      <c r="T1100" s="6" t="s">
        <v>2764</v>
      </c>
      <c r="U1100" s="6" t="s">
        <v>2698</v>
      </c>
      <c r="V1100" s="6" t="s">
        <v>2810</v>
      </c>
      <c r="W1100" s="6" t="s">
        <v>2863</v>
      </c>
    </row>
    <row r="1101" spans="1:23" ht="60" customHeight="1" x14ac:dyDescent="0.3">
      <c r="A1101" s="3" t="s">
        <v>1226</v>
      </c>
      <c r="B1101" s="4">
        <v>8590507349235</v>
      </c>
      <c r="C1101" s="10" t="s">
        <v>2661</v>
      </c>
      <c r="D1101" s="6" t="s">
        <v>1227</v>
      </c>
      <c r="E1101" s="6" t="s">
        <v>696</v>
      </c>
      <c r="F1101" s="3" t="s">
        <v>1804</v>
      </c>
      <c r="G1101" s="6" t="s">
        <v>1781</v>
      </c>
      <c r="H1101" s="6" t="str">
        <f t="shared" si="22"/>
        <v>Bath mats - LineaDue 2018 Auslauf</v>
      </c>
      <c r="J1101" s="15" t="s">
        <v>3021</v>
      </c>
      <c r="K1101" s="6" t="str">
        <f>IFERROR(VLOOKUP(J1101*1,ChangeLog!K:L,2,FALSE),"")</f>
        <v>Ovál s ostrými rohy</v>
      </c>
      <c r="L1101" s="6" t="str">
        <f>IFERROR(VLOOKUP(K1101,ChangeLog!L:N,3,FALSE),"")</f>
        <v>Velký koberec</v>
      </c>
      <c r="M1101" s="6" t="s">
        <v>2007</v>
      </c>
      <c r="R1101" s="6" t="s">
        <v>1912</v>
      </c>
      <c r="S1101" s="6" t="s">
        <v>1894</v>
      </c>
      <c r="T1101" s="6" t="s">
        <v>2764</v>
      </c>
      <c r="U1101" s="6" t="s">
        <v>2698</v>
      </c>
      <c r="V1101" s="6" t="s">
        <v>2810</v>
      </c>
      <c r="W1101" s="6" t="s">
        <v>2863</v>
      </c>
    </row>
    <row r="1102" spans="1:23" ht="60" customHeight="1" x14ac:dyDescent="0.3">
      <c r="A1102" s="3" t="s">
        <v>1228</v>
      </c>
      <c r="B1102" s="4">
        <v>8590507349242</v>
      </c>
      <c r="C1102" s="10" t="s">
        <v>2661</v>
      </c>
      <c r="D1102" s="6" t="s">
        <v>1229</v>
      </c>
      <c r="E1102" s="6" t="s">
        <v>696</v>
      </c>
      <c r="F1102" s="3" t="s">
        <v>1804</v>
      </c>
      <c r="G1102" s="6" t="s">
        <v>1781</v>
      </c>
      <c r="H1102" s="6" t="str">
        <f t="shared" si="22"/>
        <v>Bath mats - LineaDue 2018 Auslauf</v>
      </c>
      <c r="J1102" s="15" t="s">
        <v>3021</v>
      </c>
      <c r="K1102" s="6" t="str">
        <f>IFERROR(VLOOKUP(J1102*1,ChangeLog!K:L,2,FALSE),"")</f>
        <v>Ovál s ostrými rohy</v>
      </c>
      <c r="L1102" s="6" t="str">
        <f>IFERROR(VLOOKUP(K1102,ChangeLog!L:N,3,FALSE),"")</f>
        <v>Velký koberec</v>
      </c>
      <c r="M1102" s="6" t="s">
        <v>2007</v>
      </c>
      <c r="R1102" s="6" t="s">
        <v>1899</v>
      </c>
      <c r="S1102" s="6" t="s">
        <v>1894</v>
      </c>
      <c r="T1102" s="6" t="s">
        <v>2764</v>
      </c>
      <c r="U1102" s="6" t="s">
        <v>2698</v>
      </c>
      <c r="V1102" s="6" t="s">
        <v>2810</v>
      </c>
      <c r="W1102" s="6" t="s">
        <v>2863</v>
      </c>
    </row>
    <row r="1103" spans="1:23" ht="60" customHeight="1" x14ac:dyDescent="0.3">
      <c r="A1103" s="3" t="s">
        <v>1236</v>
      </c>
      <c r="B1103" s="4">
        <v>8590507349297</v>
      </c>
      <c r="C1103" s="10" t="s">
        <v>2661</v>
      </c>
      <c r="D1103" s="6" t="s">
        <v>2105</v>
      </c>
      <c r="E1103" s="6" t="s">
        <v>696</v>
      </c>
      <c r="F1103" s="3" t="s">
        <v>1804</v>
      </c>
      <c r="G1103" s="6" t="s">
        <v>1781</v>
      </c>
      <c r="H1103" s="6" t="str">
        <f t="shared" si="22"/>
        <v>Bath mats - LineaDue 2018 Auslauf</v>
      </c>
      <c r="J1103" s="15" t="s">
        <v>3023</v>
      </c>
      <c r="K1103" s="6" t="str">
        <f>IFERROR(VLOOKUP(J1103*1,ChangeLog!K:L,2,FALSE),"")</f>
        <v>WC s ostrými hranami</v>
      </c>
      <c r="L1103" s="6" t="str">
        <f>IFERROR(VLOOKUP(K1103,ChangeLog!L:N,3,FALSE),"")</f>
        <v>S výřezem pro WC</v>
      </c>
      <c r="M1103" s="6" t="s">
        <v>2008</v>
      </c>
      <c r="R1103" s="6" t="s">
        <v>1921</v>
      </c>
      <c r="S1103" s="6" t="s">
        <v>1944</v>
      </c>
      <c r="T1103" s="6" t="s">
        <v>2762</v>
      </c>
      <c r="U1103" s="6" t="s">
        <v>2696</v>
      </c>
      <c r="V1103" s="6" t="s">
        <v>2808</v>
      </c>
      <c r="W1103" s="6" t="s">
        <v>1944</v>
      </c>
    </row>
    <row r="1104" spans="1:23" ht="60" customHeight="1" x14ac:dyDescent="0.3">
      <c r="A1104" s="3" t="s">
        <v>1237</v>
      </c>
      <c r="B1104" s="4">
        <v>8590507349303</v>
      </c>
      <c r="C1104" s="10" t="s">
        <v>2661</v>
      </c>
      <c r="D1104" s="6" t="s">
        <v>2333</v>
      </c>
      <c r="E1104" s="6" t="s">
        <v>696</v>
      </c>
      <c r="F1104" s="3" t="s">
        <v>1804</v>
      </c>
      <c r="G1104" s="6" t="s">
        <v>1781</v>
      </c>
      <c r="H1104" s="6" t="str">
        <f t="shared" si="22"/>
        <v>Bath mats - LineaDue 2018 Auslauf</v>
      </c>
      <c r="J1104" s="15" t="s">
        <v>3020</v>
      </c>
      <c r="K1104" s="6" t="str">
        <f>IFERROR(VLOOKUP(J1104*1,ChangeLog!K:L,2,FALSE),"")</f>
        <v>Bidet s ostrými rohy</v>
      </c>
      <c r="L1104" s="6" t="str">
        <f>IFERROR(VLOOKUP(K1104,ChangeLog!L:N,3,FALSE),"")</f>
        <v>Malý koberec</v>
      </c>
      <c r="M1104" s="6" t="s">
        <v>2010</v>
      </c>
      <c r="R1104" s="6" t="s">
        <v>1921</v>
      </c>
      <c r="S1104" s="6" t="s">
        <v>1944</v>
      </c>
      <c r="T1104" s="6" t="s">
        <v>2762</v>
      </c>
      <c r="U1104" s="6" t="s">
        <v>2696</v>
      </c>
      <c r="V1104" s="6" t="s">
        <v>2808</v>
      </c>
      <c r="W1104" s="6" t="s">
        <v>1944</v>
      </c>
    </row>
    <row r="1105" spans="1:23" ht="60" customHeight="1" x14ac:dyDescent="0.3">
      <c r="A1105" s="3" t="s">
        <v>1238</v>
      </c>
      <c r="B1105" s="4">
        <v>8590507349310</v>
      </c>
      <c r="C1105" s="10" t="s">
        <v>2661</v>
      </c>
      <c r="D1105" s="6" t="s">
        <v>1239</v>
      </c>
      <c r="E1105" s="6" t="s">
        <v>696</v>
      </c>
      <c r="F1105" s="3" t="s">
        <v>1804</v>
      </c>
      <c r="G1105" s="6" t="s">
        <v>1781</v>
      </c>
      <c r="H1105" s="6" t="str">
        <f t="shared" si="22"/>
        <v>Bath mats - LineaDue 2018 Auslauf</v>
      </c>
      <c r="J1105" s="15" t="s">
        <v>3021</v>
      </c>
      <c r="K1105" s="6" t="str">
        <f>IFERROR(VLOOKUP(J1105*1,ChangeLog!K:L,2,FALSE),"")</f>
        <v>Ovál s ostrými rohy</v>
      </c>
      <c r="L1105" s="6" t="str">
        <f>IFERROR(VLOOKUP(K1105,ChangeLog!L:N,3,FALSE),"")</f>
        <v>Velký koberec</v>
      </c>
      <c r="M1105" s="6" t="s">
        <v>2007</v>
      </c>
      <c r="R1105" s="6" t="s">
        <v>1912</v>
      </c>
      <c r="S1105" s="6" t="s">
        <v>1944</v>
      </c>
      <c r="T1105" s="6" t="s">
        <v>2762</v>
      </c>
      <c r="U1105" s="6" t="s">
        <v>2696</v>
      </c>
      <c r="V1105" s="6" t="s">
        <v>2808</v>
      </c>
      <c r="W1105" s="6" t="s">
        <v>1944</v>
      </c>
    </row>
    <row r="1106" spans="1:23" ht="60" customHeight="1" x14ac:dyDescent="0.3">
      <c r="A1106" s="3" t="s">
        <v>1240</v>
      </c>
      <c r="B1106" s="4">
        <v>8590507349327</v>
      </c>
      <c r="C1106" s="10" t="s">
        <v>2661</v>
      </c>
      <c r="D1106" s="6" t="s">
        <v>1241</v>
      </c>
      <c r="E1106" s="6" t="s">
        <v>696</v>
      </c>
      <c r="F1106" s="3" t="s">
        <v>1804</v>
      </c>
      <c r="G1106" s="6" t="s">
        <v>1781</v>
      </c>
      <c r="H1106" s="6" t="str">
        <f t="shared" si="22"/>
        <v>Bath mats - LineaDue 2018 Auslauf</v>
      </c>
      <c r="J1106" s="15" t="s">
        <v>3021</v>
      </c>
      <c r="K1106" s="6" t="str">
        <f>IFERROR(VLOOKUP(J1106*1,ChangeLog!K:L,2,FALSE),"")</f>
        <v>Ovál s ostrými rohy</v>
      </c>
      <c r="L1106" s="6" t="str">
        <f>IFERROR(VLOOKUP(K1106,ChangeLog!L:N,3,FALSE),"")</f>
        <v>Velký koberec</v>
      </c>
      <c r="M1106" s="6" t="s">
        <v>2007</v>
      </c>
      <c r="R1106" s="6" t="s">
        <v>1899</v>
      </c>
      <c r="S1106" s="6" t="s">
        <v>1944</v>
      </c>
      <c r="T1106" s="6" t="s">
        <v>2762</v>
      </c>
      <c r="U1106" s="6" t="s">
        <v>2696</v>
      </c>
      <c r="V1106" s="6" t="s">
        <v>2808</v>
      </c>
      <c r="W1106" s="6" t="s">
        <v>1944</v>
      </c>
    </row>
    <row r="1107" spans="1:23" ht="60" customHeight="1" x14ac:dyDescent="0.3">
      <c r="A1107" s="3" t="s">
        <v>1230</v>
      </c>
      <c r="B1107" s="4">
        <v>8590507349259</v>
      </c>
      <c r="C1107" s="10" t="s">
        <v>2661</v>
      </c>
      <c r="D1107" s="6" t="s">
        <v>2106</v>
      </c>
      <c r="E1107" s="6" t="s">
        <v>696</v>
      </c>
      <c r="F1107" s="3" t="s">
        <v>1804</v>
      </c>
      <c r="G1107" s="6" t="s">
        <v>1781</v>
      </c>
      <c r="H1107" s="6" t="str">
        <f t="shared" si="22"/>
        <v>Bath mats - LineaDue 2018 Auslauf</v>
      </c>
      <c r="J1107" s="15" t="s">
        <v>3023</v>
      </c>
      <c r="K1107" s="6" t="str">
        <f>IFERROR(VLOOKUP(J1107*1,ChangeLog!K:L,2,FALSE),"")</f>
        <v>WC s ostrými hranami</v>
      </c>
      <c r="L1107" s="6" t="str">
        <f>IFERROR(VLOOKUP(K1107,ChangeLog!L:N,3,FALSE),"")</f>
        <v>S výřezem pro WC</v>
      </c>
      <c r="M1107" s="6" t="s">
        <v>2008</v>
      </c>
      <c r="R1107" s="6" t="s">
        <v>1921</v>
      </c>
      <c r="S1107" s="6" t="s">
        <v>1952</v>
      </c>
      <c r="T1107" s="6" t="s">
        <v>2771</v>
      </c>
      <c r="U1107" s="6" t="s">
        <v>2706</v>
      </c>
      <c r="V1107" s="6" t="s">
        <v>2817</v>
      </c>
      <c r="W1107" s="6" t="s">
        <v>2868</v>
      </c>
    </row>
    <row r="1108" spans="1:23" ht="60" customHeight="1" x14ac:dyDescent="0.3">
      <c r="A1108" s="3" t="s">
        <v>1231</v>
      </c>
      <c r="B1108" s="4">
        <v>8590507349266</v>
      </c>
      <c r="C1108" s="10" t="s">
        <v>2661</v>
      </c>
      <c r="D1108" s="6" t="s">
        <v>2334</v>
      </c>
      <c r="E1108" s="6" t="s">
        <v>696</v>
      </c>
      <c r="F1108" s="3" t="s">
        <v>1804</v>
      </c>
      <c r="G1108" s="6" t="s">
        <v>1781</v>
      </c>
      <c r="H1108" s="6" t="str">
        <f t="shared" si="22"/>
        <v>Bath mats - LineaDue 2018 Auslauf</v>
      </c>
      <c r="J1108" s="15" t="s">
        <v>3020</v>
      </c>
      <c r="K1108" s="6" t="str">
        <f>IFERROR(VLOOKUP(J1108*1,ChangeLog!K:L,2,FALSE),"")</f>
        <v>Bidet s ostrými rohy</v>
      </c>
      <c r="L1108" s="6" t="str">
        <f>IFERROR(VLOOKUP(K1108,ChangeLog!L:N,3,FALSE),"")</f>
        <v>Malý koberec</v>
      </c>
      <c r="M1108" s="6" t="s">
        <v>2010</v>
      </c>
      <c r="R1108" s="6" t="s">
        <v>1921</v>
      </c>
      <c r="S1108" s="6" t="s">
        <v>1952</v>
      </c>
      <c r="T1108" s="6" t="s">
        <v>2771</v>
      </c>
      <c r="U1108" s="6" t="s">
        <v>2706</v>
      </c>
      <c r="V1108" s="6" t="s">
        <v>2817</v>
      </c>
      <c r="W1108" s="6" t="s">
        <v>2868</v>
      </c>
    </row>
    <row r="1109" spans="1:23" ht="60" customHeight="1" x14ac:dyDescent="0.3">
      <c r="A1109" s="3" t="s">
        <v>1232</v>
      </c>
      <c r="B1109" s="4">
        <v>8590507349273</v>
      </c>
      <c r="C1109" s="10" t="s">
        <v>2661</v>
      </c>
      <c r="D1109" s="6" t="s">
        <v>1233</v>
      </c>
      <c r="E1109" s="6" t="s">
        <v>696</v>
      </c>
      <c r="F1109" s="3" t="s">
        <v>1804</v>
      </c>
      <c r="G1109" s="6" t="s">
        <v>1781</v>
      </c>
      <c r="H1109" s="6" t="str">
        <f t="shared" si="22"/>
        <v>Bath mats - LineaDue 2018 Auslauf</v>
      </c>
      <c r="J1109" s="15" t="s">
        <v>3021</v>
      </c>
      <c r="K1109" s="6" t="str">
        <f>IFERROR(VLOOKUP(J1109*1,ChangeLog!K:L,2,FALSE),"")</f>
        <v>Ovál s ostrými rohy</v>
      </c>
      <c r="L1109" s="6" t="str">
        <f>IFERROR(VLOOKUP(K1109,ChangeLog!L:N,3,FALSE),"")</f>
        <v>Velký koberec</v>
      </c>
      <c r="M1109" s="6" t="s">
        <v>2007</v>
      </c>
      <c r="R1109" s="6" t="s">
        <v>1912</v>
      </c>
      <c r="S1109" s="6" t="s">
        <v>1952</v>
      </c>
      <c r="T1109" s="6" t="s">
        <v>2771</v>
      </c>
      <c r="U1109" s="6" t="s">
        <v>2706</v>
      </c>
      <c r="V1109" s="6" t="s">
        <v>2817</v>
      </c>
      <c r="W1109" s="6" t="s">
        <v>2868</v>
      </c>
    </row>
    <row r="1110" spans="1:23" ht="60" customHeight="1" x14ac:dyDescent="0.3">
      <c r="A1110" s="3" t="s">
        <v>1234</v>
      </c>
      <c r="B1110" s="4">
        <v>8590507349280</v>
      </c>
      <c r="C1110" s="10" t="s">
        <v>2661</v>
      </c>
      <c r="D1110" s="6" t="s">
        <v>1235</v>
      </c>
      <c r="E1110" s="6" t="s">
        <v>696</v>
      </c>
      <c r="F1110" s="3" t="s">
        <v>1804</v>
      </c>
      <c r="G1110" s="6" t="s">
        <v>1781</v>
      </c>
      <c r="H1110" s="6" t="str">
        <f t="shared" si="22"/>
        <v>Bath mats - LineaDue 2018 Auslauf</v>
      </c>
      <c r="J1110" s="15" t="s">
        <v>3021</v>
      </c>
      <c r="K1110" s="6" t="str">
        <f>IFERROR(VLOOKUP(J1110*1,ChangeLog!K:L,2,FALSE),"")</f>
        <v>Ovál s ostrými rohy</v>
      </c>
      <c r="L1110" s="6" t="str">
        <f>IFERROR(VLOOKUP(K1110,ChangeLog!L:N,3,FALSE),"")</f>
        <v>Velký koberec</v>
      </c>
      <c r="M1110" s="6" t="s">
        <v>2007</v>
      </c>
      <c r="R1110" s="6" t="s">
        <v>1899</v>
      </c>
      <c r="S1110" s="6" t="s">
        <v>1952</v>
      </c>
      <c r="T1110" s="6" t="s">
        <v>2771</v>
      </c>
      <c r="U1110" s="6" t="s">
        <v>2706</v>
      </c>
      <c r="V1110" s="6" t="s">
        <v>2817</v>
      </c>
      <c r="W1110" s="6" t="s">
        <v>2868</v>
      </c>
    </row>
    <row r="1111" spans="1:23" ht="60" customHeight="1" x14ac:dyDescent="0.3">
      <c r="A1111" s="3" t="s">
        <v>1242</v>
      </c>
      <c r="B1111" s="4">
        <v>8590507349334</v>
      </c>
      <c r="C1111" s="10" t="s">
        <v>2661</v>
      </c>
      <c r="D1111" s="6" t="s">
        <v>2107</v>
      </c>
      <c r="E1111" s="6" t="s">
        <v>696</v>
      </c>
      <c r="F1111" s="3" t="s">
        <v>1804</v>
      </c>
      <c r="G1111" s="6" t="s">
        <v>1781</v>
      </c>
      <c r="H1111" s="6" t="str">
        <f t="shared" si="22"/>
        <v>Bath mats - LineaDue 2018 Auslauf</v>
      </c>
      <c r="J1111" s="15" t="s">
        <v>3023</v>
      </c>
      <c r="K1111" s="6" t="str">
        <f>IFERROR(VLOOKUP(J1111*1,ChangeLog!K:L,2,FALSE),"")</f>
        <v>WC s ostrými hranami</v>
      </c>
      <c r="L1111" s="6" t="str">
        <f>IFERROR(VLOOKUP(K1111,ChangeLog!L:N,3,FALSE),"")</f>
        <v>S výřezem pro WC</v>
      </c>
      <c r="M1111" s="6" t="s">
        <v>2008</v>
      </c>
      <c r="R1111" s="6" t="s">
        <v>1921</v>
      </c>
      <c r="S1111" s="6" t="s">
        <v>1946</v>
      </c>
      <c r="T1111" s="6" t="s">
        <v>2765</v>
      </c>
      <c r="U1111" s="6" t="s">
        <v>1962</v>
      </c>
      <c r="V1111" s="6" t="s">
        <v>2811</v>
      </c>
      <c r="W1111" s="6" t="s">
        <v>2864</v>
      </c>
    </row>
    <row r="1112" spans="1:23" ht="60" customHeight="1" x14ac:dyDescent="0.3">
      <c r="A1112" s="3" t="s">
        <v>1243</v>
      </c>
      <c r="B1112" s="4">
        <v>8590507349358</v>
      </c>
      <c r="C1112" s="10" t="s">
        <v>2661</v>
      </c>
      <c r="D1112" s="6" t="s">
        <v>1244</v>
      </c>
      <c r="E1112" s="6" t="s">
        <v>696</v>
      </c>
      <c r="F1112" s="3" t="s">
        <v>1804</v>
      </c>
      <c r="G1112" s="6" t="s">
        <v>1781</v>
      </c>
      <c r="H1112" s="6" t="str">
        <f t="shared" si="22"/>
        <v>Bath mats - LineaDue 2018 Auslauf</v>
      </c>
      <c r="J1112" s="15" t="s">
        <v>3021</v>
      </c>
      <c r="K1112" s="6" t="str">
        <f>IFERROR(VLOOKUP(J1112*1,ChangeLog!K:L,2,FALSE),"")</f>
        <v>Ovál s ostrými rohy</v>
      </c>
      <c r="L1112" s="6" t="str">
        <f>IFERROR(VLOOKUP(K1112,ChangeLog!L:N,3,FALSE),"")</f>
        <v>Velký koberec</v>
      </c>
      <c r="M1112" s="6" t="s">
        <v>2007</v>
      </c>
      <c r="R1112" s="6" t="s">
        <v>1912</v>
      </c>
      <c r="S1112" s="6" t="s">
        <v>1946</v>
      </c>
      <c r="T1112" s="6" t="s">
        <v>2765</v>
      </c>
      <c r="U1112" s="6" t="s">
        <v>1962</v>
      </c>
      <c r="V1112" s="6" t="s">
        <v>2811</v>
      </c>
      <c r="W1112" s="6" t="s">
        <v>2864</v>
      </c>
    </row>
    <row r="1113" spans="1:23" ht="60" customHeight="1" x14ac:dyDescent="0.3">
      <c r="A1113" s="3" t="s">
        <v>1245</v>
      </c>
      <c r="B1113" s="4">
        <v>8590507349365</v>
      </c>
      <c r="C1113" s="10" t="s">
        <v>2661</v>
      </c>
      <c r="D1113" s="6" t="s">
        <v>1246</v>
      </c>
      <c r="E1113" s="6" t="s">
        <v>696</v>
      </c>
      <c r="F1113" s="3" t="s">
        <v>1804</v>
      </c>
      <c r="G1113" s="6" t="s">
        <v>1781</v>
      </c>
      <c r="H1113" s="6" t="str">
        <f t="shared" si="22"/>
        <v>Bath mats - LineaDue 2018 Auslauf</v>
      </c>
      <c r="J1113" s="15" t="s">
        <v>3021</v>
      </c>
      <c r="K1113" s="6" t="str">
        <f>IFERROR(VLOOKUP(J1113*1,ChangeLog!K:L,2,FALSE),"")</f>
        <v>Ovál s ostrými rohy</v>
      </c>
      <c r="L1113" s="6" t="str">
        <f>IFERROR(VLOOKUP(K1113,ChangeLog!L:N,3,FALSE),"")</f>
        <v>Velký koberec</v>
      </c>
      <c r="M1113" s="6" t="s">
        <v>2007</v>
      </c>
      <c r="R1113" s="6" t="s">
        <v>1899</v>
      </c>
      <c r="S1113" s="6" t="s">
        <v>1946</v>
      </c>
      <c r="T1113" s="6" t="s">
        <v>2765</v>
      </c>
      <c r="U1113" s="6" t="s">
        <v>1962</v>
      </c>
      <c r="V1113" s="6" t="s">
        <v>2811</v>
      </c>
      <c r="W1113" s="6" t="s">
        <v>2864</v>
      </c>
    </row>
    <row r="1114" spans="1:23" ht="60" customHeight="1" x14ac:dyDescent="0.3">
      <c r="A1114" s="3" t="s">
        <v>1247</v>
      </c>
      <c r="B1114" s="4">
        <v>8590507349402</v>
      </c>
      <c r="C1114" s="10" t="s">
        <v>2662</v>
      </c>
      <c r="D1114" s="6" t="s">
        <v>2335</v>
      </c>
      <c r="E1114" s="6" t="s">
        <v>1754</v>
      </c>
      <c r="F1114" s="3" t="s">
        <v>1804</v>
      </c>
      <c r="G1114" s="6" t="s">
        <v>1781</v>
      </c>
      <c r="H1114" s="6" t="str">
        <f t="shared" si="22"/>
        <v>Bath mats - LineaDue 2018 Auslauf</v>
      </c>
      <c r="J1114" s="15" t="s">
        <v>3020</v>
      </c>
      <c r="K1114" s="6" t="str">
        <f>IFERROR(VLOOKUP(J1114*1,ChangeLog!K:L,2,FALSE),"")</f>
        <v>Bidet s ostrými rohy</v>
      </c>
      <c r="L1114" s="6" t="str">
        <f>IFERROR(VLOOKUP(K1114,ChangeLog!L:N,3,FALSE),"")</f>
        <v>Malý koberec</v>
      </c>
      <c r="M1114" s="6" t="s">
        <v>2010</v>
      </c>
      <c r="R1114" s="6" t="s">
        <v>1897</v>
      </c>
      <c r="S1114" s="6" t="s">
        <v>1936</v>
      </c>
      <c r="T1114" s="6" t="s">
        <v>2757</v>
      </c>
      <c r="U1114" s="6" t="s">
        <v>2689</v>
      </c>
      <c r="V1114" s="6" t="s">
        <v>2689</v>
      </c>
      <c r="W1114" s="6" t="s">
        <v>1936</v>
      </c>
    </row>
    <row r="1115" spans="1:23" ht="60" customHeight="1" x14ac:dyDescent="0.3">
      <c r="A1115" s="3" t="s">
        <v>1248</v>
      </c>
      <c r="B1115" s="4">
        <v>8590507349419</v>
      </c>
      <c r="C1115" s="10" t="s">
        <v>2662</v>
      </c>
      <c r="D1115" s="6" t="s">
        <v>1249</v>
      </c>
      <c r="E1115" s="6" t="s">
        <v>1754</v>
      </c>
      <c r="F1115" s="3" t="s">
        <v>1804</v>
      </c>
      <c r="G1115" s="6" t="s">
        <v>1781</v>
      </c>
      <c r="H1115" s="6" t="str">
        <f t="shared" si="22"/>
        <v>Bath mats - LineaDue 2018 Auslauf</v>
      </c>
      <c r="J1115" s="15" t="s">
        <v>3021</v>
      </c>
      <c r="K1115" s="6" t="str">
        <f>IFERROR(VLOOKUP(J1115*1,ChangeLog!K:L,2,FALSE),"")</f>
        <v>Ovál s ostrými rohy</v>
      </c>
      <c r="L1115" s="6" t="str">
        <f>IFERROR(VLOOKUP(K1115,ChangeLog!L:N,3,FALSE),"")</f>
        <v>Velký koberec</v>
      </c>
      <c r="M1115" s="6" t="s">
        <v>2007</v>
      </c>
      <c r="R1115" s="6" t="s">
        <v>1898</v>
      </c>
      <c r="S1115" s="6" t="s">
        <v>1936</v>
      </c>
      <c r="T1115" s="6" t="s">
        <v>2757</v>
      </c>
      <c r="U1115" s="6" t="s">
        <v>2689</v>
      </c>
      <c r="V1115" s="6" t="s">
        <v>2689</v>
      </c>
      <c r="W1115" s="6" t="s">
        <v>1936</v>
      </c>
    </row>
    <row r="1116" spans="1:23" ht="60" customHeight="1" x14ac:dyDescent="0.3">
      <c r="A1116" s="3" t="s">
        <v>1250</v>
      </c>
      <c r="B1116" s="4">
        <v>8590507349426</v>
      </c>
      <c r="C1116" s="10" t="s">
        <v>2662</v>
      </c>
      <c r="D1116" s="6" t="s">
        <v>1251</v>
      </c>
      <c r="E1116" s="6" t="s">
        <v>1754</v>
      </c>
      <c r="F1116" s="3" t="s">
        <v>1804</v>
      </c>
      <c r="G1116" s="6" t="s">
        <v>1781</v>
      </c>
      <c r="H1116" s="6" t="str">
        <f t="shared" si="22"/>
        <v>Bath mats - LineaDue 2018 Auslauf</v>
      </c>
      <c r="J1116" s="15" t="s">
        <v>3021</v>
      </c>
      <c r="K1116" s="6" t="str">
        <f>IFERROR(VLOOKUP(J1116*1,ChangeLog!K:L,2,FALSE),"")</f>
        <v>Ovál s ostrými rohy</v>
      </c>
      <c r="L1116" s="6" t="str">
        <f>IFERROR(VLOOKUP(K1116,ChangeLog!L:N,3,FALSE),"")</f>
        <v>Velký koberec</v>
      </c>
      <c r="M1116" s="6" t="s">
        <v>2007</v>
      </c>
      <c r="R1116" s="6" t="s">
        <v>1899</v>
      </c>
      <c r="S1116" s="6" t="s">
        <v>1936</v>
      </c>
      <c r="T1116" s="6" t="s">
        <v>2757</v>
      </c>
      <c r="U1116" s="6" t="s">
        <v>2689</v>
      </c>
      <c r="V1116" s="6" t="s">
        <v>2689</v>
      </c>
      <c r="W1116" s="6" t="s">
        <v>1936</v>
      </c>
    </row>
    <row r="1117" spans="1:23" ht="60" customHeight="1" x14ac:dyDescent="0.3">
      <c r="A1117" s="3" t="s">
        <v>1252</v>
      </c>
      <c r="B1117" s="4">
        <v>8590507349440</v>
      </c>
      <c r="C1117" s="10" t="s">
        <v>2662</v>
      </c>
      <c r="D1117" s="6" t="s">
        <v>1253</v>
      </c>
      <c r="E1117" s="6" t="s">
        <v>1754</v>
      </c>
      <c r="F1117" s="3" t="s">
        <v>1804</v>
      </c>
      <c r="G1117" s="6" t="s">
        <v>1781</v>
      </c>
      <c r="H1117" s="6" t="str">
        <f t="shared" si="22"/>
        <v>Bath mats - LineaDue 2018 Auslauf</v>
      </c>
      <c r="J1117" s="15" t="s">
        <v>3021</v>
      </c>
      <c r="K1117" s="6" t="str">
        <f>IFERROR(VLOOKUP(J1117*1,ChangeLog!K:L,2,FALSE),"")</f>
        <v>Ovál s ostrými rohy</v>
      </c>
      <c r="L1117" s="6" t="str">
        <f>IFERROR(VLOOKUP(K1117,ChangeLog!L:N,3,FALSE),"")</f>
        <v>Velký koberec</v>
      </c>
      <c r="M1117" s="6" t="s">
        <v>2007</v>
      </c>
      <c r="R1117" s="6" t="s">
        <v>1898</v>
      </c>
      <c r="S1117" s="6" t="s">
        <v>1946</v>
      </c>
      <c r="T1117" s="6" t="s">
        <v>2765</v>
      </c>
      <c r="U1117" s="6" t="s">
        <v>1962</v>
      </c>
      <c r="V1117" s="6" t="s">
        <v>2811</v>
      </c>
      <c r="W1117" s="6" t="s">
        <v>2864</v>
      </c>
    </row>
    <row r="1118" spans="1:23" ht="60" customHeight="1" x14ac:dyDescent="0.3">
      <c r="A1118" s="3" t="s">
        <v>1254</v>
      </c>
      <c r="B1118" s="4">
        <v>8590507349457</v>
      </c>
      <c r="C1118" s="10" t="s">
        <v>2662</v>
      </c>
      <c r="D1118" s="6" t="s">
        <v>1255</v>
      </c>
      <c r="E1118" s="6" t="s">
        <v>1754</v>
      </c>
      <c r="F1118" s="3" t="s">
        <v>1804</v>
      </c>
      <c r="G1118" s="6" t="s">
        <v>1781</v>
      </c>
      <c r="H1118" s="6" t="str">
        <f t="shared" si="22"/>
        <v>Bath mats - LineaDue 2018 Auslauf</v>
      </c>
      <c r="J1118" s="15" t="s">
        <v>3021</v>
      </c>
      <c r="K1118" s="6" t="str">
        <f>IFERROR(VLOOKUP(J1118*1,ChangeLog!K:L,2,FALSE),"")</f>
        <v>Ovál s ostrými rohy</v>
      </c>
      <c r="L1118" s="6" t="str">
        <f>IFERROR(VLOOKUP(K1118,ChangeLog!L:N,3,FALSE),"")</f>
        <v>Velký koberec</v>
      </c>
      <c r="M1118" s="6" t="s">
        <v>2007</v>
      </c>
      <c r="R1118" s="6" t="s">
        <v>1899</v>
      </c>
      <c r="S1118" s="6" t="s">
        <v>1946</v>
      </c>
      <c r="T1118" s="6" t="s">
        <v>2765</v>
      </c>
      <c r="U1118" s="6" t="s">
        <v>1962</v>
      </c>
      <c r="V1118" s="6" t="s">
        <v>2811</v>
      </c>
      <c r="W1118" s="6" t="s">
        <v>2864</v>
      </c>
    </row>
    <row r="1119" spans="1:23" ht="60" customHeight="1" x14ac:dyDescent="0.3">
      <c r="A1119" s="3" t="s">
        <v>1748</v>
      </c>
      <c r="B1119" s="4">
        <v>8590507247487</v>
      </c>
      <c r="C1119" s="10" t="s">
        <v>2663</v>
      </c>
      <c r="D1119" s="7" t="s">
        <v>1789</v>
      </c>
      <c r="E1119" s="6" t="s">
        <v>1754</v>
      </c>
      <c r="F1119" s="3" t="s">
        <v>1805</v>
      </c>
      <c r="G1119" s="6" t="s">
        <v>1751</v>
      </c>
      <c r="H1119" s="6" t="str">
        <f t="shared" si="22"/>
        <v>Mandalas - General Auslauf</v>
      </c>
      <c r="J1119" s="15" t="s">
        <v>3027</v>
      </c>
      <c r="K1119" s="6" t="str">
        <f>IFERROR(VLOOKUP(J1119*1,ChangeLog!K:L,2,FALSE),"")</f>
        <v>Kruh</v>
      </c>
      <c r="L1119" s="6" t="str">
        <f>IFERROR(VLOOKUP(K1119,ChangeLog!L:N,3,FALSE),"")</f>
        <v>Kruh</v>
      </c>
      <c r="M1119" s="6" t="s">
        <v>2548</v>
      </c>
      <c r="R1119" s="6" t="s">
        <v>1933</v>
      </c>
      <c r="S1119" s="6" t="s">
        <v>1955</v>
      </c>
      <c r="T1119" s="6" t="s">
        <v>2709</v>
      </c>
      <c r="U1119" s="6" t="s">
        <v>1806</v>
      </c>
      <c r="V1119" s="6" t="s">
        <v>2821</v>
      </c>
      <c r="W1119" s="6" t="s">
        <v>1955</v>
      </c>
    </row>
    <row r="1120" spans="1:23" ht="60" customHeight="1" x14ac:dyDescent="0.3">
      <c r="A1120" s="3" t="s">
        <v>1749</v>
      </c>
      <c r="B1120" s="4">
        <v>8590507247494</v>
      </c>
      <c r="C1120" s="10" t="s">
        <v>2663</v>
      </c>
      <c r="D1120" s="7" t="s">
        <v>1790</v>
      </c>
      <c r="E1120" s="6" t="s">
        <v>1754</v>
      </c>
      <c r="F1120" s="3" t="s">
        <v>1805</v>
      </c>
      <c r="G1120" s="6" t="s">
        <v>1751</v>
      </c>
      <c r="H1120" s="6" t="str">
        <f t="shared" si="22"/>
        <v>Mandalas - General Auslauf</v>
      </c>
      <c r="J1120" s="15" t="s">
        <v>3027</v>
      </c>
      <c r="K1120" s="6" t="str">
        <f>IFERROR(VLOOKUP(J1120*1,ChangeLog!K:L,2,FALSE),"")</f>
        <v>Kruh</v>
      </c>
      <c r="L1120" s="6" t="str">
        <f>IFERROR(VLOOKUP(K1120,ChangeLog!L:N,3,FALSE),"")</f>
        <v>Kruh</v>
      </c>
      <c r="M1120" s="6" t="s">
        <v>2012</v>
      </c>
      <c r="R1120" s="6" t="s">
        <v>1931</v>
      </c>
      <c r="S1120" s="6" t="s">
        <v>1955</v>
      </c>
      <c r="T1120" s="6" t="s">
        <v>2709</v>
      </c>
      <c r="U1120" s="6" t="s">
        <v>1807</v>
      </c>
      <c r="V1120" s="6" t="s">
        <v>2821</v>
      </c>
      <c r="W1120" s="6" t="s">
        <v>1955</v>
      </c>
    </row>
    <row r="1121" spans="1:23" ht="60" customHeight="1" x14ac:dyDescent="0.3">
      <c r="A1121" s="3" t="s">
        <v>1750</v>
      </c>
      <c r="B1121" s="4">
        <v>8590507247500</v>
      </c>
      <c r="C1121" s="10" t="s">
        <v>2663</v>
      </c>
      <c r="D1121" s="7" t="s">
        <v>1791</v>
      </c>
      <c r="E1121" s="6" t="s">
        <v>1754</v>
      </c>
      <c r="F1121" s="3" t="s">
        <v>1805</v>
      </c>
      <c r="G1121" s="6" t="s">
        <v>1751</v>
      </c>
      <c r="H1121" s="6" t="str">
        <f t="shared" si="22"/>
        <v>Mandalas - General Auslauf</v>
      </c>
      <c r="J1121" s="15" t="s">
        <v>3027</v>
      </c>
      <c r="K1121" s="6" t="str">
        <f>IFERROR(VLOOKUP(J1121*1,ChangeLog!K:L,2,FALSE),"")</f>
        <v>Kruh</v>
      </c>
      <c r="L1121" s="6" t="str">
        <f>IFERROR(VLOOKUP(K1121,ChangeLog!L:N,3,FALSE),"")</f>
        <v>Kruh</v>
      </c>
      <c r="M1121" s="6" t="s">
        <v>2012</v>
      </c>
      <c r="R1121" s="6" t="s">
        <v>1932</v>
      </c>
      <c r="S1121" s="6" t="s">
        <v>1955</v>
      </c>
      <c r="T1121" s="6" t="s">
        <v>2709</v>
      </c>
      <c r="U1121" s="6" t="s">
        <v>1808</v>
      </c>
      <c r="V1121" s="6" t="s">
        <v>2821</v>
      </c>
      <c r="W1121" s="6" t="s">
        <v>1955</v>
      </c>
    </row>
    <row r="1122" spans="1:23" ht="60" customHeight="1" x14ac:dyDescent="0.3">
      <c r="A1122" s="3" t="s">
        <v>1704</v>
      </c>
      <c r="B1122" s="4">
        <v>8590507137405</v>
      </c>
      <c r="C1122" s="10" t="s">
        <v>2612</v>
      </c>
      <c r="D1122" s="7" t="s">
        <v>1705</v>
      </c>
      <c r="E1122" s="6" t="s">
        <v>1754</v>
      </c>
      <c r="F1122" s="3" t="s">
        <v>1804</v>
      </c>
      <c r="G1122" s="6" t="s">
        <v>1751</v>
      </c>
      <c r="H1122" s="6" t="str">
        <f t="shared" si="22"/>
        <v>Bath mats - General Auslauf</v>
      </c>
      <c r="J1122" s="15" t="s">
        <v>3024</v>
      </c>
      <c r="K1122" s="6" t="str">
        <f>IFERROR(VLOOKUP(J1122*1,ChangeLog!K:L,2,FALSE),"")</f>
        <v>WC s oblými hranami</v>
      </c>
      <c r="L1122" s="6" t="str">
        <f>IFERROR(VLOOKUP(K1122,ChangeLog!L:N,3,FALSE),"")</f>
        <v>S výřezem pro WC</v>
      </c>
      <c r="M1122" s="7" t="s">
        <v>2008</v>
      </c>
      <c r="N1122" s="7"/>
      <c r="O1122" s="7"/>
      <c r="P1122" s="7"/>
      <c r="Q1122" s="7"/>
      <c r="R1122" s="7" t="s">
        <v>1902</v>
      </c>
      <c r="S1122" s="7" t="s">
        <v>1994</v>
      </c>
      <c r="T1122" s="7" t="s">
        <v>2794</v>
      </c>
      <c r="U1122" s="7" t="s">
        <v>2742</v>
      </c>
      <c r="V1122" s="7" t="s">
        <v>2850</v>
      </c>
      <c r="W1122" s="7" t="s">
        <v>2888</v>
      </c>
    </row>
    <row r="1123" spans="1:23" ht="60" customHeight="1" x14ac:dyDescent="0.3">
      <c r="A1123" s="3" t="s">
        <v>1677</v>
      </c>
      <c r="B1123" s="4">
        <v>8590507344407</v>
      </c>
      <c r="C1123" s="10" t="s">
        <v>2650</v>
      </c>
      <c r="D1123" s="7" t="s">
        <v>2471</v>
      </c>
      <c r="E1123" s="6" t="s">
        <v>1754</v>
      </c>
      <c r="F1123" s="3" t="s">
        <v>1804</v>
      </c>
      <c r="G1123" s="6" t="s">
        <v>1751</v>
      </c>
      <c r="H1123" s="6" t="str">
        <f t="shared" ref="H1123:H1138" si="23">F1123&amp;" - "&amp;G1123</f>
        <v>Bath mats - General Auslauf</v>
      </c>
      <c r="J1123" s="15" t="s">
        <v>3022</v>
      </c>
      <c r="K1123" s="6" t="str">
        <f>IFERROR(VLOOKUP(J1123*1,ChangeLog!K:L,2,FALSE),"")</f>
        <v>Víko</v>
      </c>
      <c r="L1123" s="6" t="str">
        <f>IFERROR(VLOOKUP(K1123,ChangeLog!L:N,3,FALSE),"")</f>
        <v>Na víko od WC</v>
      </c>
      <c r="M1123" s="7" t="s">
        <v>2006</v>
      </c>
      <c r="N1123" s="7"/>
      <c r="O1123" s="7"/>
      <c r="P1123" s="7"/>
      <c r="Q1123" s="7"/>
      <c r="R1123" s="7" t="s">
        <v>1900</v>
      </c>
      <c r="S1123" s="7" t="s">
        <v>1934</v>
      </c>
      <c r="T1123" s="7" t="s">
        <v>2756</v>
      </c>
      <c r="U1123" s="7" t="s">
        <v>2687</v>
      </c>
      <c r="V1123" s="7" t="s">
        <v>2799</v>
      </c>
      <c r="W1123" s="7" t="s">
        <v>1934</v>
      </c>
    </row>
    <row r="1124" spans="1:23" ht="60" customHeight="1" x14ac:dyDescent="0.3">
      <c r="A1124" s="3" t="s">
        <v>1678</v>
      </c>
      <c r="B1124" s="4">
        <v>8590507344285</v>
      </c>
      <c r="C1124" s="10" t="s">
        <v>2650</v>
      </c>
      <c r="D1124" s="7" t="s">
        <v>2472</v>
      </c>
      <c r="E1124" s="6" t="s">
        <v>1754</v>
      </c>
      <c r="F1124" s="3" t="s">
        <v>1804</v>
      </c>
      <c r="G1124" s="6" t="s">
        <v>1751</v>
      </c>
      <c r="H1124" s="6" t="str">
        <f t="shared" si="23"/>
        <v>Bath mats - General Auslauf</v>
      </c>
      <c r="J1124" s="15" t="s">
        <v>3022</v>
      </c>
      <c r="K1124" s="6" t="str">
        <f>IFERROR(VLOOKUP(J1124*1,ChangeLog!K:L,2,FALSE),"")</f>
        <v>Víko</v>
      </c>
      <c r="L1124" s="6" t="str">
        <f>IFERROR(VLOOKUP(K1124,ChangeLog!L:N,3,FALSE),"")</f>
        <v>Na víko od WC</v>
      </c>
      <c r="M1124" s="7" t="s">
        <v>2006</v>
      </c>
      <c r="N1124" s="7"/>
      <c r="O1124" s="7"/>
      <c r="P1124" s="7"/>
      <c r="Q1124" s="7"/>
      <c r="R1124" s="7" t="s">
        <v>1900</v>
      </c>
      <c r="S1124" s="7" t="s">
        <v>1937</v>
      </c>
      <c r="T1124" s="7" t="s">
        <v>2758</v>
      </c>
      <c r="U1124" s="7" t="s">
        <v>2690</v>
      </c>
      <c r="V1124" s="7" t="s">
        <v>2801</v>
      </c>
      <c r="W1124" s="7" t="s">
        <v>1937</v>
      </c>
    </row>
    <row r="1125" spans="1:23" ht="60" customHeight="1" x14ac:dyDescent="0.3">
      <c r="A1125" s="3" t="s">
        <v>1679</v>
      </c>
      <c r="B1125" s="4">
        <v>8590507344469</v>
      </c>
      <c r="C1125" s="10" t="s">
        <v>2650</v>
      </c>
      <c r="D1125" s="7" t="s">
        <v>2473</v>
      </c>
      <c r="E1125" s="6" t="s">
        <v>1754</v>
      </c>
      <c r="F1125" s="3" t="s">
        <v>1804</v>
      </c>
      <c r="G1125" s="6" t="s">
        <v>1751</v>
      </c>
      <c r="H1125" s="6" t="str">
        <f t="shared" si="23"/>
        <v>Bath mats - General Auslauf</v>
      </c>
      <c r="J1125" s="15" t="s">
        <v>3022</v>
      </c>
      <c r="K1125" s="6" t="str">
        <f>IFERROR(VLOOKUP(J1125*1,ChangeLog!K:L,2,FALSE),"")</f>
        <v>Víko</v>
      </c>
      <c r="L1125" s="6" t="str">
        <f>IFERROR(VLOOKUP(K1125,ChangeLog!L:N,3,FALSE),"")</f>
        <v>Na víko od WC</v>
      </c>
      <c r="M1125" s="7" t="s">
        <v>2006</v>
      </c>
      <c r="N1125" s="7"/>
      <c r="O1125" s="7"/>
      <c r="P1125" s="7"/>
      <c r="Q1125" s="7"/>
      <c r="R1125" s="7" t="s">
        <v>1900</v>
      </c>
      <c r="S1125" s="7" t="s">
        <v>1935</v>
      </c>
      <c r="T1125" s="7" t="s">
        <v>2688</v>
      </c>
      <c r="U1125" s="7" t="s">
        <v>1962</v>
      </c>
      <c r="V1125" s="7" t="s">
        <v>2800</v>
      </c>
      <c r="W1125" s="7" t="s">
        <v>1935</v>
      </c>
    </row>
    <row r="1126" spans="1:23" ht="60" customHeight="1" x14ac:dyDescent="0.3">
      <c r="A1126" s="3" t="s">
        <v>1680</v>
      </c>
      <c r="B1126" s="4">
        <v>8590507344223</v>
      </c>
      <c r="C1126" s="10" t="s">
        <v>2550</v>
      </c>
      <c r="D1126" s="7" t="s">
        <v>2391</v>
      </c>
      <c r="E1126" s="6" t="s">
        <v>1754</v>
      </c>
      <c r="F1126" s="3" t="s">
        <v>1804</v>
      </c>
      <c r="G1126" s="6" t="s">
        <v>1751</v>
      </c>
      <c r="H1126" s="6" t="str">
        <f t="shared" si="23"/>
        <v>Bath mats - General Auslauf</v>
      </c>
      <c r="J1126" s="15" t="s">
        <v>3022</v>
      </c>
      <c r="K1126" s="6" t="str">
        <f>IFERROR(VLOOKUP(J1126*1,ChangeLog!K:L,2,FALSE),"")</f>
        <v>Víko</v>
      </c>
      <c r="L1126" s="6" t="str">
        <f>IFERROR(VLOOKUP(K1126,ChangeLog!L:N,3,FALSE),"")</f>
        <v>Na víko od WC</v>
      </c>
      <c r="M1126" s="7" t="s">
        <v>2006</v>
      </c>
      <c r="N1126" s="7"/>
      <c r="O1126" s="7"/>
      <c r="P1126" s="7"/>
      <c r="Q1126" s="7"/>
      <c r="R1126" s="7" t="s">
        <v>1900</v>
      </c>
      <c r="S1126" s="7" t="s">
        <v>1937</v>
      </c>
      <c r="T1126" s="7" t="s">
        <v>2758</v>
      </c>
      <c r="U1126" s="7" t="s">
        <v>2743</v>
      </c>
      <c r="V1126" s="7" t="s">
        <v>2801</v>
      </c>
      <c r="W1126" s="7" t="s">
        <v>1937</v>
      </c>
    </row>
    <row r="1127" spans="1:23" ht="60" customHeight="1" x14ac:dyDescent="0.3">
      <c r="A1127" s="3" t="s">
        <v>1681</v>
      </c>
      <c r="B1127" s="4">
        <v>8590507344049</v>
      </c>
      <c r="C1127" s="10" t="s">
        <v>2550</v>
      </c>
      <c r="D1127" s="7" t="s">
        <v>2474</v>
      </c>
      <c r="E1127" s="6" t="s">
        <v>1754</v>
      </c>
      <c r="F1127" s="3" t="s">
        <v>1804</v>
      </c>
      <c r="G1127" s="6" t="s">
        <v>1751</v>
      </c>
      <c r="H1127" s="6" t="str">
        <f t="shared" si="23"/>
        <v>Bath mats - General Auslauf</v>
      </c>
      <c r="J1127" s="15" t="s">
        <v>3022</v>
      </c>
      <c r="K1127" s="6" t="str">
        <f>IFERROR(VLOOKUP(J1127*1,ChangeLog!K:L,2,FALSE),"")</f>
        <v>Víko</v>
      </c>
      <c r="L1127" s="6" t="str">
        <f>IFERROR(VLOOKUP(K1127,ChangeLog!L:N,3,FALSE),"")</f>
        <v>Na víko od WC</v>
      </c>
      <c r="M1127" s="7" t="s">
        <v>2006</v>
      </c>
      <c r="N1127" s="7"/>
      <c r="O1127" s="7"/>
      <c r="P1127" s="7"/>
      <c r="Q1127" s="7"/>
      <c r="R1127" s="7" t="s">
        <v>1900</v>
      </c>
      <c r="S1127" s="7" t="s">
        <v>1895</v>
      </c>
      <c r="T1127" s="7" t="s">
        <v>2769</v>
      </c>
      <c r="U1127" s="7" t="s">
        <v>2712</v>
      </c>
      <c r="V1127" s="7" t="s">
        <v>2824</v>
      </c>
      <c r="W1127" s="7" t="s">
        <v>1895</v>
      </c>
    </row>
    <row r="1128" spans="1:23" ht="60" customHeight="1" x14ac:dyDescent="0.3">
      <c r="A1128" s="3" t="s">
        <v>1682</v>
      </c>
      <c r="B1128" s="4">
        <v>8590507344100</v>
      </c>
      <c r="C1128" s="10" t="s">
        <v>2550</v>
      </c>
      <c r="D1128" s="7" t="s">
        <v>2393</v>
      </c>
      <c r="E1128" s="6" t="s">
        <v>1754</v>
      </c>
      <c r="F1128" s="3" t="s">
        <v>1804</v>
      </c>
      <c r="G1128" s="6" t="s">
        <v>1751</v>
      </c>
      <c r="H1128" s="6" t="str">
        <f t="shared" si="23"/>
        <v>Bath mats - General Auslauf</v>
      </c>
      <c r="J1128" s="15" t="s">
        <v>3022</v>
      </c>
      <c r="K1128" s="6" t="str">
        <f>IFERROR(VLOOKUP(J1128*1,ChangeLog!K:L,2,FALSE),"")</f>
        <v>Víko</v>
      </c>
      <c r="L1128" s="6" t="str">
        <f>IFERROR(VLOOKUP(K1128,ChangeLog!L:N,3,FALSE),"")</f>
        <v>Na víko od WC</v>
      </c>
      <c r="M1128" s="7" t="s">
        <v>2006</v>
      </c>
      <c r="N1128" s="7"/>
      <c r="O1128" s="7"/>
      <c r="P1128" s="7"/>
      <c r="Q1128" s="7"/>
      <c r="R1128" s="7" t="s">
        <v>1900</v>
      </c>
      <c r="S1128" s="7" t="s">
        <v>1938</v>
      </c>
      <c r="T1128" s="7" t="s">
        <v>2759</v>
      </c>
      <c r="U1128" s="7" t="s">
        <v>2691</v>
      </c>
      <c r="V1128" s="7" t="s">
        <v>2802</v>
      </c>
      <c r="W1128" s="7" t="s">
        <v>1938</v>
      </c>
    </row>
    <row r="1129" spans="1:23" ht="60" customHeight="1" x14ac:dyDescent="0.3">
      <c r="A1129" s="3" t="s">
        <v>1715</v>
      </c>
      <c r="B1129" s="4">
        <v>8590507211129</v>
      </c>
      <c r="C1129" s="10" t="s">
        <v>2664</v>
      </c>
      <c r="D1129" s="7" t="s">
        <v>2482</v>
      </c>
      <c r="E1129" s="6" t="s">
        <v>1754</v>
      </c>
      <c r="F1129" s="3" t="s">
        <v>1804</v>
      </c>
      <c r="G1129" s="6" t="s">
        <v>1751</v>
      </c>
      <c r="H1129" s="6" t="str">
        <f t="shared" si="23"/>
        <v>Bath mats - General Auslauf</v>
      </c>
      <c r="J1129" s="15" t="s">
        <v>3023</v>
      </c>
      <c r="K1129" s="6" t="str">
        <f>IFERROR(VLOOKUP(J1129*1,ChangeLog!K:L,2,FALSE),"")</f>
        <v>WC s ostrými hranami</v>
      </c>
      <c r="L1129" s="6" t="str">
        <f>IFERROR(VLOOKUP(K1129,ChangeLog!L:N,3,FALSE),"")</f>
        <v>S výřezem pro WC</v>
      </c>
      <c r="M1129" s="7" t="s">
        <v>2008</v>
      </c>
      <c r="N1129" s="7"/>
      <c r="O1129" s="7"/>
      <c r="P1129" s="7"/>
      <c r="Q1129" s="7"/>
      <c r="R1129" s="7" t="s">
        <v>1902</v>
      </c>
      <c r="S1129" s="7" t="s">
        <v>1982</v>
      </c>
      <c r="T1129" s="7" t="s">
        <v>2776</v>
      </c>
      <c r="U1129" s="7" t="s">
        <v>2733</v>
      </c>
      <c r="V1129" s="7" t="s">
        <v>2843</v>
      </c>
      <c r="W1129" s="7" t="s">
        <v>1982</v>
      </c>
    </row>
    <row r="1130" spans="1:23" ht="60" customHeight="1" x14ac:dyDescent="0.3">
      <c r="A1130" s="3" t="s">
        <v>1716</v>
      </c>
      <c r="B1130" s="4">
        <v>8590507211105</v>
      </c>
      <c r="C1130" s="10" t="s">
        <v>2664</v>
      </c>
      <c r="D1130" s="7" t="s">
        <v>1717</v>
      </c>
      <c r="E1130" s="6" t="s">
        <v>1754</v>
      </c>
      <c r="F1130" s="3" t="s">
        <v>1804</v>
      </c>
      <c r="G1130" s="6" t="s">
        <v>1751</v>
      </c>
      <c r="H1130" s="6" t="str">
        <f t="shared" si="23"/>
        <v>Bath mats - General Auslauf</v>
      </c>
      <c r="J1130" s="15" t="s">
        <v>3021</v>
      </c>
      <c r="K1130" s="6" t="str">
        <f>IFERROR(VLOOKUP(J1130*1,ChangeLog!K:L,2,FALSE),"")</f>
        <v>Ovál s ostrými rohy</v>
      </c>
      <c r="L1130" s="6" t="str">
        <f>IFERROR(VLOOKUP(K1130,ChangeLog!L:N,3,FALSE),"")</f>
        <v>Velký koberec</v>
      </c>
      <c r="M1130" s="7" t="s">
        <v>2007</v>
      </c>
      <c r="N1130" s="7"/>
      <c r="O1130" s="7"/>
      <c r="P1130" s="7"/>
      <c r="Q1130" s="7"/>
      <c r="R1130" s="7" t="s">
        <v>1912</v>
      </c>
      <c r="S1130" s="7" t="s">
        <v>1982</v>
      </c>
      <c r="T1130" s="7" t="s">
        <v>2776</v>
      </c>
      <c r="U1130" s="7" t="s">
        <v>2733</v>
      </c>
      <c r="V1130" s="7" t="s">
        <v>2843</v>
      </c>
      <c r="W1130" s="7" t="s">
        <v>1982</v>
      </c>
    </row>
    <row r="1131" spans="1:23" ht="60" customHeight="1" x14ac:dyDescent="0.3">
      <c r="A1131" s="3" t="s">
        <v>1645</v>
      </c>
      <c r="B1131" s="4">
        <v>8590507163671</v>
      </c>
      <c r="C1131" s="10" t="s">
        <v>2551</v>
      </c>
      <c r="D1131" s="7" t="s">
        <v>2397</v>
      </c>
      <c r="E1131" s="6" t="s">
        <v>1754</v>
      </c>
      <c r="F1131" s="3" t="s">
        <v>1804</v>
      </c>
      <c r="G1131" s="6" t="s">
        <v>1751</v>
      </c>
      <c r="H1131" s="6" t="str">
        <f t="shared" si="23"/>
        <v>Bath mats - General Auslauf</v>
      </c>
      <c r="J1131" s="15" t="s">
        <v>3022</v>
      </c>
      <c r="K1131" s="6" t="str">
        <f>IFERROR(VLOOKUP(J1131*1,ChangeLog!K:L,2,FALSE),"")</f>
        <v>Víko</v>
      </c>
      <c r="L1131" s="6" t="str">
        <f>IFERROR(VLOOKUP(K1131,ChangeLog!L:N,3,FALSE),"")</f>
        <v>Na víko od WC</v>
      </c>
      <c r="M1131" s="7" t="s">
        <v>2006</v>
      </c>
      <c r="N1131" s="7"/>
      <c r="O1131" s="7"/>
      <c r="P1131" s="7"/>
      <c r="Q1131" s="7"/>
      <c r="R1131" s="7" t="s">
        <v>1900</v>
      </c>
      <c r="S1131" s="7" t="s">
        <v>1935</v>
      </c>
      <c r="T1131" s="7" t="s">
        <v>2688</v>
      </c>
      <c r="U1131" s="7" t="s">
        <v>1962</v>
      </c>
      <c r="V1131" s="7" t="s">
        <v>2800</v>
      </c>
      <c r="W1131" s="7" t="s">
        <v>1935</v>
      </c>
    </row>
    <row r="1132" spans="1:23" ht="60" customHeight="1" x14ac:dyDescent="0.3">
      <c r="A1132" s="3" t="s">
        <v>1646</v>
      </c>
      <c r="B1132" s="4">
        <v>8590507344643</v>
      </c>
      <c r="C1132" s="10" t="s">
        <v>2551</v>
      </c>
      <c r="D1132" s="7" t="s">
        <v>2398</v>
      </c>
      <c r="E1132" s="6" t="s">
        <v>1754</v>
      </c>
      <c r="F1132" s="3" t="s">
        <v>1804</v>
      </c>
      <c r="G1132" s="6" t="s">
        <v>1751</v>
      </c>
      <c r="H1132" s="6" t="str">
        <f t="shared" si="23"/>
        <v>Bath mats - General Auslauf</v>
      </c>
      <c r="J1132" s="15" t="s">
        <v>3022</v>
      </c>
      <c r="K1132" s="6" t="str">
        <f>IFERROR(VLOOKUP(J1132*1,ChangeLog!K:L,2,FALSE),"")</f>
        <v>Víko</v>
      </c>
      <c r="L1132" s="6" t="str">
        <f>IFERROR(VLOOKUP(K1132,ChangeLog!L:N,3,FALSE),"")</f>
        <v>Na víko od WC</v>
      </c>
      <c r="M1132" s="7" t="s">
        <v>2006</v>
      </c>
      <c r="N1132" s="7"/>
      <c r="O1132" s="7"/>
      <c r="P1132" s="7"/>
      <c r="Q1132" s="7"/>
      <c r="R1132" s="7" t="s">
        <v>1900</v>
      </c>
      <c r="S1132" s="7" t="s">
        <v>1941</v>
      </c>
      <c r="T1132" s="7" t="s">
        <v>2707</v>
      </c>
      <c r="U1132" s="7" t="s">
        <v>1953</v>
      </c>
      <c r="V1132" s="7" t="s">
        <v>2805</v>
      </c>
      <c r="W1132" s="7" t="s">
        <v>2860</v>
      </c>
    </row>
    <row r="1133" spans="1:23" ht="60" customHeight="1" x14ac:dyDescent="0.3">
      <c r="A1133" s="3" t="s">
        <v>1650</v>
      </c>
      <c r="B1133" s="4">
        <v>8590507213918</v>
      </c>
      <c r="C1133" s="10" t="s">
        <v>2665</v>
      </c>
      <c r="D1133" s="7" t="s">
        <v>1651</v>
      </c>
      <c r="E1133" s="6" t="s">
        <v>1754</v>
      </c>
      <c r="F1133" s="3" t="s">
        <v>1804</v>
      </c>
      <c r="G1133" s="6" t="s">
        <v>1751</v>
      </c>
      <c r="H1133" s="6" t="str">
        <f t="shared" si="23"/>
        <v>Bath mats - General Auslauf</v>
      </c>
      <c r="J1133" s="15" t="s">
        <v>3021</v>
      </c>
      <c r="K1133" s="6" t="str">
        <f>IFERROR(VLOOKUP(J1133*1,ChangeLog!K:L,2,FALSE),"")</f>
        <v>Ovál s ostrými rohy</v>
      </c>
      <c r="L1133" s="6" t="str">
        <f>IFERROR(VLOOKUP(K1133,ChangeLog!L:N,3,FALSE),"")</f>
        <v>Velký koberec</v>
      </c>
      <c r="M1133" s="7" t="s">
        <v>2007</v>
      </c>
      <c r="N1133" s="7"/>
      <c r="O1133" s="7"/>
      <c r="P1133" s="7"/>
      <c r="Q1133" s="7"/>
      <c r="R1133" s="7" t="s">
        <v>1898</v>
      </c>
      <c r="S1133" s="7" t="s">
        <v>1945</v>
      </c>
      <c r="T1133" s="7" t="s">
        <v>2763</v>
      </c>
      <c r="U1133" s="7" t="s">
        <v>2697</v>
      </c>
      <c r="V1133" s="7" t="s">
        <v>2809</v>
      </c>
      <c r="W1133" s="7" t="s">
        <v>2862</v>
      </c>
    </row>
    <row r="1134" spans="1:23" ht="60" customHeight="1" x14ac:dyDescent="0.3">
      <c r="A1134" s="3" t="s">
        <v>1652</v>
      </c>
      <c r="B1134" s="4">
        <v>8590507213888</v>
      </c>
      <c r="C1134" s="10" t="s">
        <v>2665</v>
      </c>
      <c r="D1134" s="7" t="s">
        <v>1653</v>
      </c>
      <c r="E1134" s="6" t="s">
        <v>1754</v>
      </c>
      <c r="F1134" s="3" t="s">
        <v>1804</v>
      </c>
      <c r="G1134" s="6" t="s">
        <v>1751</v>
      </c>
      <c r="H1134" s="6" t="str">
        <f t="shared" si="23"/>
        <v>Bath mats - General Auslauf</v>
      </c>
      <c r="J1134" s="15" t="s">
        <v>3021</v>
      </c>
      <c r="K1134" s="6" t="str">
        <f>IFERROR(VLOOKUP(J1134*1,ChangeLog!K:L,2,FALSE),"")</f>
        <v>Ovál s ostrými rohy</v>
      </c>
      <c r="L1134" s="6" t="str">
        <f>IFERROR(VLOOKUP(K1134,ChangeLog!L:N,3,FALSE),"")</f>
        <v>Velký koberec</v>
      </c>
      <c r="M1134" s="7" t="s">
        <v>2007</v>
      </c>
      <c r="N1134" s="7"/>
      <c r="O1134" s="7"/>
      <c r="P1134" s="7"/>
      <c r="Q1134" s="7"/>
      <c r="R1134" s="7" t="s">
        <v>1899</v>
      </c>
      <c r="S1134" s="7" t="s">
        <v>1945</v>
      </c>
      <c r="T1134" s="7" t="s">
        <v>2763</v>
      </c>
      <c r="U1134" s="7" t="s">
        <v>2697</v>
      </c>
      <c r="V1134" s="7" t="s">
        <v>2809</v>
      </c>
      <c r="W1134" s="7" t="s">
        <v>2862</v>
      </c>
    </row>
    <row r="1135" spans="1:23" ht="60" customHeight="1" x14ac:dyDescent="0.3">
      <c r="A1135" s="3" t="s">
        <v>1654</v>
      </c>
      <c r="B1135" s="4">
        <v>8590507213857</v>
      </c>
      <c r="C1135" s="10" t="s">
        <v>2665</v>
      </c>
      <c r="D1135" s="7" t="s">
        <v>1655</v>
      </c>
      <c r="E1135" s="6" t="s">
        <v>1754</v>
      </c>
      <c r="F1135" s="3" t="s">
        <v>1804</v>
      </c>
      <c r="G1135" s="6" t="s">
        <v>1751</v>
      </c>
      <c r="H1135" s="6" t="str">
        <f t="shared" si="23"/>
        <v>Bath mats - General Auslauf</v>
      </c>
      <c r="J1135" s="15" t="s">
        <v>3021</v>
      </c>
      <c r="K1135" s="6" t="str">
        <f>IFERROR(VLOOKUP(J1135*1,ChangeLog!K:L,2,FALSE),"")</f>
        <v>Ovál s ostrými rohy</v>
      </c>
      <c r="L1135" s="6" t="str">
        <f>IFERROR(VLOOKUP(K1135,ChangeLog!L:N,3,FALSE),"")</f>
        <v>Velký koberec</v>
      </c>
      <c r="M1135" s="7" t="s">
        <v>2007</v>
      </c>
      <c r="N1135" s="7"/>
      <c r="O1135" s="7"/>
      <c r="P1135" s="7"/>
      <c r="Q1135" s="7"/>
      <c r="R1135" s="7" t="s">
        <v>1901</v>
      </c>
      <c r="S1135" s="7" t="s">
        <v>1945</v>
      </c>
      <c r="T1135" s="7" t="s">
        <v>2763</v>
      </c>
      <c r="U1135" s="7" t="s">
        <v>2697</v>
      </c>
      <c r="V1135" s="7" t="s">
        <v>2809</v>
      </c>
      <c r="W1135" s="7" t="s">
        <v>2862</v>
      </c>
    </row>
    <row r="1136" spans="1:23" ht="60" customHeight="1" x14ac:dyDescent="0.3">
      <c r="A1136" s="3" t="s">
        <v>1656</v>
      </c>
      <c r="B1136" s="4">
        <v>8590507213925</v>
      </c>
      <c r="C1136" s="10" t="s">
        <v>2665</v>
      </c>
      <c r="D1136" s="7" t="s">
        <v>1657</v>
      </c>
      <c r="E1136" s="6" t="s">
        <v>1754</v>
      </c>
      <c r="F1136" s="3" t="s">
        <v>1804</v>
      </c>
      <c r="G1136" s="6" t="s">
        <v>1751</v>
      </c>
      <c r="H1136" s="6" t="str">
        <f t="shared" si="23"/>
        <v>Bath mats - General Auslauf</v>
      </c>
      <c r="J1136" s="15" t="s">
        <v>3021</v>
      </c>
      <c r="K1136" s="6" t="str">
        <f>IFERROR(VLOOKUP(J1136*1,ChangeLog!K:L,2,FALSE),"")</f>
        <v>Ovál s ostrými rohy</v>
      </c>
      <c r="L1136" s="6" t="str">
        <f>IFERROR(VLOOKUP(K1136,ChangeLog!L:N,3,FALSE),"")</f>
        <v>Velký koberec</v>
      </c>
      <c r="M1136" s="7" t="s">
        <v>2007</v>
      </c>
      <c r="N1136" s="7"/>
      <c r="O1136" s="7"/>
      <c r="P1136" s="7"/>
      <c r="Q1136" s="7"/>
      <c r="R1136" s="7" t="s">
        <v>1898</v>
      </c>
      <c r="S1136" s="7" t="s">
        <v>1944</v>
      </c>
      <c r="T1136" s="7" t="s">
        <v>2762</v>
      </c>
      <c r="U1136" s="7" t="s">
        <v>2696</v>
      </c>
      <c r="V1136" s="7" t="s">
        <v>2808</v>
      </c>
      <c r="W1136" s="7" t="s">
        <v>1944</v>
      </c>
    </row>
    <row r="1137" spans="1:23" ht="60" customHeight="1" x14ac:dyDescent="0.3">
      <c r="A1137" s="3" t="s">
        <v>1647</v>
      </c>
      <c r="B1137" s="4">
        <v>8590507143055</v>
      </c>
      <c r="C1137" s="10" t="s">
        <v>2666</v>
      </c>
      <c r="D1137" s="7" t="s">
        <v>2483</v>
      </c>
      <c r="E1137" s="6" t="s">
        <v>1754</v>
      </c>
      <c r="F1137" s="3" t="s">
        <v>1804</v>
      </c>
      <c r="G1137" s="6" t="s">
        <v>1751</v>
      </c>
      <c r="H1137" s="6" t="str">
        <f t="shared" si="23"/>
        <v>Bath mats - General Auslauf</v>
      </c>
      <c r="J1137" s="15" t="s">
        <v>3023</v>
      </c>
      <c r="K1137" s="6" t="str">
        <f>IFERROR(VLOOKUP(J1137*1,ChangeLog!K:L,2,FALSE),"")</f>
        <v>WC s ostrými hranami</v>
      </c>
      <c r="L1137" s="6" t="str">
        <f>IFERROR(VLOOKUP(K1137,ChangeLog!L:N,3,FALSE),"")</f>
        <v>S výřezem pro WC</v>
      </c>
      <c r="M1137" s="7" t="s">
        <v>2008</v>
      </c>
      <c r="N1137" s="7"/>
      <c r="O1137" s="7"/>
      <c r="P1137" s="7"/>
      <c r="Q1137" s="7"/>
      <c r="R1137" s="7" t="s">
        <v>1902</v>
      </c>
      <c r="S1137" s="7" t="s">
        <v>1952</v>
      </c>
      <c r="T1137" s="7" t="s">
        <v>2771</v>
      </c>
      <c r="U1137" s="7" t="s">
        <v>2706</v>
      </c>
      <c r="V1137" s="7" t="s">
        <v>2817</v>
      </c>
      <c r="W1137" s="7" t="s">
        <v>2868</v>
      </c>
    </row>
    <row r="1138" spans="1:23" ht="60" customHeight="1" x14ac:dyDescent="0.3">
      <c r="A1138" s="3" t="s">
        <v>1706</v>
      </c>
      <c r="B1138" s="4">
        <v>8590507176442</v>
      </c>
      <c r="C1138" s="10" t="s">
        <v>2667</v>
      </c>
      <c r="D1138" s="7" t="s">
        <v>1707</v>
      </c>
      <c r="E1138" s="6" t="s">
        <v>1754</v>
      </c>
      <c r="F1138" s="3" t="s">
        <v>1804</v>
      </c>
      <c r="G1138" s="6" t="s">
        <v>1751</v>
      </c>
      <c r="H1138" s="6" t="str">
        <f t="shared" si="23"/>
        <v>Bath mats - General Auslauf</v>
      </c>
      <c r="J1138" s="15" t="s">
        <v>3023</v>
      </c>
      <c r="K1138" s="6" t="str">
        <f>IFERROR(VLOOKUP(J1138*1,ChangeLog!K:L,2,FALSE),"")</f>
        <v>WC s ostrými hranami</v>
      </c>
      <c r="L1138" s="6" t="str">
        <f>IFERROR(VLOOKUP(K1138,ChangeLog!L:N,3,FALSE),"")</f>
        <v>S výřezem pro WC</v>
      </c>
      <c r="M1138" s="7" t="s">
        <v>2008</v>
      </c>
      <c r="N1138" s="7"/>
      <c r="O1138" s="7"/>
      <c r="P1138" s="7"/>
      <c r="Q1138" s="7"/>
      <c r="R1138" s="7" t="s">
        <v>1921</v>
      </c>
      <c r="S1138" s="7" t="s">
        <v>1946</v>
      </c>
      <c r="T1138" s="7" t="s">
        <v>2765</v>
      </c>
      <c r="U1138" s="7" t="s">
        <v>2699</v>
      </c>
      <c r="V1138" s="7" t="s">
        <v>2811</v>
      </c>
      <c r="W1138" s="7" t="s">
        <v>2864</v>
      </c>
    </row>
    <row r="1139" spans="1:23" ht="60" customHeight="1" x14ac:dyDescent="0.3">
      <c r="A1139" s="3" t="s">
        <v>1660</v>
      </c>
      <c r="B1139" s="4">
        <v>8590507210979</v>
      </c>
      <c r="C1139" s="10" t="s">
        <v>2668</v>
      </c>
      <c r="D1139" s="7" t="s">
        <v>2484</v>
      </c>
      <c r="E1139" s="6" t="s">
        <v>1754</v>
      </c>
      <c r="F1139" s="3" t="s">
        <v>1804</v>
      </c>
      <c r="G1139" s="6" t="s">
        <v>1751</v>
      </c>
      <c r="H1139" s="6" t="str">
        <f t="shared" ref="H1139:H1155" si="24">F1139&amp;" - "&amp;G1139</f>
        <v>Bath mats - General Auslauf</v>
      </c>
      <c r="J1139" s="15" t="s">
        <v>3023</v>
      </c>
      <c r="K1139" s="6" t="str">
        <f>IFERROR(VLOOKUP(J1139*1,ChangeLog!K:L,2,FALSE),"")</f>
        <v>WC s ostrými hranami</v>
      </c>
      <c r="L1139" s="6" t="str">
        <f>IFERROR(VLOOKUP(K1139,ChangeLog!L:N,3,FALSE),"")</f>
        <v>S výřezem pro WC</v>
      </c>
      <c r="M1139" s="7" t="s">
        <v>2008</v>
      </c>
      <c r="N1139" s="7"/>
      <c r="O1139" s="7"/>
      <c r="P1139" s="7"/>
      <c r="Q1139" s="7"/>
      <c r="R1139" s="7" t="s">
        <v>1919</v>
      </c>
      <c r="S1139" s="7" t="s">
        <v>1980</v>
      </c>
      <c r="T1139" s="7" t="s">
        <v>2731</v>
      </c>
      <c r="U1139" s="7" t="s">
        <v>2746</v>
      </c>
      <c r="V1139" s="7" t="s">
        <v>2842</v>
      </c>
      <c r="W1139" s="7" t="s">
        <v>1980</v>
      </c>
    </row>
    <row r="1140" spans="1:23" ht="60" customHeight="1" x14ac:dyDescent="0.3">
      <c r="A1140" s="3" t="s">
        <v>1661</v>
      </c>
      <c r="B1140" s="4">
        <v>8590507210993</v>
      </c>
      <c r="C1140" s="10" t="s">
        <v>2668</v>
      </c>
      <c r="D1140" s="7" t="s">
        <v>2485</v>
      </c>
      <c r="E1140" s="6" t="s">
        <v>1754</v>
      </c>
      <c r="F1140" s="3" t="s">
        <v>1804</v>
      </c>
      <c r="G1140" s="6" t="s">
        <v>1751</v>
      </c>
      <c r="H1140" s="6" t="str">
        <f t="shared" si="24"/>
        <v>Bath mats - General Auslauf</v>
      </c>
      <c r="J1140" s="15" t="s">
        <v>3023</v>
      </c>
      <c r="K1140" s="6" t="str">
        <f>IFERROR(VLOOKUP(J1140*1,ChangeLog!K:L,2,FALSE),"")</f>
        <v>WC s ostrými hranami</v>
      </c>
      <c r="L1140" s="6" t="str">
        <f>IFERROR(VLOOKUP(K1140,ChangeLog!L:N,3,FALSE),"")</f>
        <v>S výřezem pro WC</v>
      </c>
      <c r="M1140" s="7" t="s">
        <v>2008</v>
      </c>
      <c r="N1140" s="7"/>
      <c r="O1140" s="7"/>
      <c r="P1140" s="7"/>
      <c r="Q1140" s="7"/>
      <c r="R1140" s="7" t="s">
        <v>1919</v>
      </c>
      <c r="S1140" s="7" t="s">
        <v>1895</v>
      </c>
      <c r="T1140" s="7" t="s">
        <v>2769</v>
      </c>
      <c r="U1140" s="7" t="s">
        <v>2712</v>
      </c>
      <c r="V1140" s="7" t="s">
        <v>2824</v>
      </c>
      <c r="W1140" s="7" t="s">
        <v>1895</v>
      </c>
    </row>
    <row r="1141" spans="1:23" ht="60" customHeight="1" x14ac:dyDescent="0.3">
      <c r="A1141" s="3" t="s">
        <v>1643</v>
      </c>
      <c r="B1141" s="4">
        <v>8590507210795</v>
      </c>
      <c r="C1141" s="10" t="s">
        <v>2613</v>
      </c>
      <c r="D1141" s="7" t="s">
        <v>1644</v>
      </c>
      <c r="E1141" s="6" t="s">
        <v>1754</v>
      </c>
      <c r="F1141" s="3" t="s">
        <v>1804</v>
      </c>
      <c r="G1141" s="6" t="s">
        <v>1751</v>
      </c>
      <c r="H1141" s="6" t="str">
        <f t="shared" si="24"/>
        <v>Bath mats - General Auslauf</v>
      </c>
      <c r="J1141" s="15" t="s">
        <v>3024</v>
      </c>
      <c r="K1141" s="6" t="str">
        <f>IFERROR(VLOOKUP(J1141*1,ChangeLog!K:L,2,FALSE),"")</f>
        <v>WC s oblými hranami</v>
      </c>
      <c r="L1141" s="6" t="str">
        <f>IFERROR(VLOOKUP(K1141,ChangeLog!L:N,3,FALSE),"")</f>
        <v>S výřezem pro WC</v>
      </c>
      <c r="M1141" s="7" t="s">
        <v>2008</v>
      </c>
      <c r="N1141" s="7"/>
      <c r="O1141" s="7"/>
      <c r="P1141" s="7"/>
      <c r="Q1141" s="7"/>
      <c r="R1141" s="7" t="s">
        <v>1902</v>
      </c>
      <c r="S1141" s="7" t="s">
        <v>1955</v>
      </c>
      <c r="T1141" s="7" t="s">
        <v>2709</v>
      </c>
      <c r="U1141" s="7" t="s">
        <v>1996</v>
      </c>
      <c r="V1141" s="7" t="s">
        <v>2821</v>
      </c>
      <c r="W1141" s="7" t="s">
        <v>1955</v>
      </c>
    </row>
    <row r="1142" spans="1:23" ht="60" customHeight="1" x14ac:dyDescent="0.3">
      <c r="A1142" s="3" t="s">
        <v>1729</v>
      </c>
      <c r="B1142" s="4">
        <v>8590507249276</v>
      </c>
      <c r="C1142" s="10" t="s">
        <v>2669</v>
      </c>
      <c r="D1142" s="7" t="s">
        <v>1792</v>
      </c>
      <c r="E1142" s="6" t="s">
        <v>1754</v>
      </c>
      <c r="F1142" s="3" t="s">
        <v>1804</v>
      </c>
      <c r="G1142" s="6" t="s">
        <v>1751</v>
      </c>
      <c r="H1142" s="6" t="str">
        <f t="shared" si="24"/>
        <v>Bath mats - General Auslauf</v>
      </c>
      <c r="J1142" s="15" t="s">
        <v>3021</v>
      </c>
      <c r="K1142" s="6" t="str">
        <f>IFERROR(VLOOKUP(J1142*1,ChangeLog!K:L,2,FALSE),"")</f>
        <v>Ovál s ostrými rohy</v>
      </c>
      <c r="L1142" s="6" t="str">
        <f>IFERROR(VLOOKUP(K1142,ChangeLog!L:N,3,FALSE),"")</f>
        <v>Velký koberec</v>
      </c>
      <c r="M1142" s="7" t="s">
        <v>2007</v>
      </c>
      <c r="N1142" s="7"/>
      <c r="O1142" s="7"/>
      <c r="P1142" s="7"/>
      <c r="Q1142" s="7"/>
      <c r="R1142" s="7" t="s">
        <v>1924</v>
      </c>
      <c r="S1142" s="7" t="s">
        <v>1997</v>
      </c>
      <c r="T1142" s="7" t="s">
        <v>2783</v>
      </c>
      <c r="U1142" s="7" t="s">
        <v>2712</v>
      </c>
      <c r="V1142" s="7" t="s">
        <v>2852</v>
      </c>
      <c r="W1142" s="7" t="s">
        <v>2889</v>
      </c>
    </row>
    <row r="1143" spans="1:23" ht="60" customHeight="1" x14ac:dyDescent="0.3">
      <c r="A1143" s="3" t="s">
        <v>1732</v>
      </c>
      <c r="B1143" s="4">
        <v>8590507285908</v>
      </c>
      <c r="C1143" s="10" t="s">
        <v>2670</v>
      </c>
      <c r="D1143" s="7" t="s">
        <v>2496</v>
      </c>
      <c r="E1143" s="6" t="s">
        <v>1754</v>
      </c>
      <c r="F1143" s="3" t="s">
        <v>1804</v>
      </c>
      <c r="G1143" s="6" t="s">
        <v>1751</v>
      </c>
      <c r="H1143" s="6" t="str">
        <f t="shared" si="24"/>
        <v>Bath mats - General Auslauf</v>
      </c>
      <c r="J1143" s="15" t="s">
        <v>3027</v>
      </c>
      <c r="K1143" s="6" t="str">
        <f>IFERROR(VLOOKUP(J1143*1,ChangeLog!K:L,2,FALSE),"")</f>
        <v>Kruh</v>
      </c>
      <c r="L1143" s="6" t="str">
        <f>IFERROR(VLOOKUP(K1143,ChangeLog!L:N,3,FALSE),"")</f>
        <v>Kruh</v>
      </c>
      <c r="M1143" s="7" t="s">
        <v>2497</v>
      </c>
      <c r="N1143" s="7"/>
      <c r="O1143" s="7"/>
      <c r="P1143" s="7"/>
      <c r="Q1143" s="7"/>
      <c r="R1143" s="6" t="s">
        <v>1931</v>
      </c>
      <c r="S1143" s="7" t="s">
        <v>1938</v>
      </c>
      <c r="T1143" s="7" t="s">
        <v>2759</v>
      </c>
      <c r="U1143" s="7" t="s">
        <v>2691</v>
      </c>
      <c r="V1143" s="7" t="s">
        <v>2802</v>
      </c>
      <c r="W1143" s="7" t="s">
        <v>1938</v>
      </c>
    </row>
    <row r="1144" spans="1:23" ht="60" customHeight="1" x14ac:dyDescent="0.3">
      <c r="A1144" s="3" t="s">
        <v>1730</v>
      </c>
      <c r="B1144" s="4">
        <v>8590507285915</v>
      </c>
      <c r="C1144" s="10" t="s">
        <v>2670</v>
      </c>
      <c r="D1144" s="7" t="s">
        <v>1731</v>
      </c>
      <c r="E1144" s="6" t="s">
        <v>1754</v>
      </c>
      <c r="F1144" s="3" t="s">
        <v>1804</v>
      </c>
      <c r="G1144" s="6" t="s">
        <v>1751</v>
      </c>
      <c r="H1144" s="6" t="str">
        <f t="shared" si="24"/>
        <v>Bath mats - General Auslauf</v>
      </c>
      <c r="J1144" s="15" t="s">
        <v>3021</v>
      </c>
      <c r="K1144" s="6" t="str">
        <f>IFERROR(VLOOKUP(J1144*1,ChangeLog!K:L,2,FALSE),"")</f>
        <v>Ovál s ostrými rohy</v>
      </c>
      <c r="L1144" s="6" t="str">
        <f>IFERROR(VLOOKUP(K1144,ChangeLog!L:N,3,FALSE),"")</f>
        <v>Velký koberec</v>
      </c>
      <c r="M1144" s="7" t="s">
        <v>2007</v>
      </c>
      <c r="N1144" s="7"/>
      <c r="O1144" s="7"/>
      <c r="P1144" s="7"/>
      <c r="Q1144" s="7"/>
      <c r="R1144" s="7" t="s">
        <v>1899</v>
      </c>
      <c r="S1144" s="7" t="s">
        <v>1938</v>
      </c>
      <c r="T1144" s="7" t="s">
        <v>2759</v>
      </c>
      <c r="U1144" s="7" t="s">
        <v>2691</v>
      </c>
      <c r="V1144" s="7" t="s">
        <v>2802</v>
      </c>
      <c r="W1144" s="7" t="s">
        <v>1938</v>
      </c>
    </row>
    <row r="1145" spans="1:23" ht="60" customHeight="1" x14ac:dyDescent="0.3">
      <c r="A1145" s="3" t="s">
        <v>1735</v>
      </c>
      <c r="B1145" s="4">
        <v>8590507285946</v>
      </c>
      <c r="C1145" s="10" t="s">
        <v>2670</v>
      </c>
      <c r="D1145" s="7" t="s">
        <v>2498</v>
      </c>
      <c r="E1145" s="6" t="s">
        <v>1754</v>
      </c>
      <c r="F1145" s="3" t="s">
        <v>1804</v>
      </c>
      <c r="G1145" s="6" t="s">
        <v>1751</v>
      </c>
      <c r="H1145" s="6" t="str">
        <f t="shared" si="24"/>
        <v>Bath mats - General Auslauf</v>
      </c>
      <c r="J1145" s="15" t="s">
        <v>3027</v>
      </c>
      <c r="K1145" s="6" t="str">
        <f>IFERROR(VLOOKUP(J1145*1,ChangeLog!K:L,2,FALSE),"")</f>
        <v>Kruh</v>
      </c>
      <c r="L1145" s="6" t="str">
        <f>IFERROR(VLOOKUP(K1145,ChangeLog!L:N,3,FALSE),"")</f>
        <v>Kruh</v>
      </c>
      <c r="M1145" s="7" t="s">
        <v>2497</v>
      </c>
      <c r="N1145" s="7"/>
      <c r="O1145" s="7"/>
      <c r="P1145" s="7"/>
      <c r="Q1145" s="7"/>
      <c r="R1145" s="6" t="s">
        <v>1931</v>
      </c>
      <c r="S1145" s="7" t="s">
        <v>1998</v>
      </c>
      <c r="T1145" s="7" t="s">
        <v>2937</v>
      </c>
      <c r="U1145" s="7" t="s">
        <v>2747</v>
      </c>
      <c r="V1145" s="7" t="s">
        <v>2853</v>
      </c>
      <c r="W1145" s="7" t="s">
        <v>2890</v>
      </c>
    </row>
    <row r="1146" spans="1:23" ht="60" customHeight="1" x14ac:dyDescent="0.3">
      <c r="A1146" s="3" t="s">
        <v>1733</v>
      </c>
      <c r="B1146" s="4">
        <v>8590507285953</v>
      </c>
      <c r="C1146" s="10" t="s">
        <v>2670</v>
      </c>
      <c r="D1146" s="7" t="s">
        <v>1734</v>
      </c>
      <c r="E1146" s="6" t="s">
        <v>1754</v>
      </c>
      <c r="F1146" s="3" t="s">
        <v>1804</v>
      </c>
      <c r="G1146" s="6" t="s">
        <v>1751</v>
      </c>
      <c r="H1146" s="6" t="str">
        <f t="shared" si="24"/>
        <v>Bath mats - General Auslauf</v>
      </c>
      <c r="J1146" s="15" t="s">
        <v>3021</v>
      </c>
      <c r="K1146" s="6" t="str">
        <f>IFERROR(VLOOKUP(J1146*1,ChangeLog!K:L,2,FALSE),"")</f>
        <v>Ovál s ostrými rohy</v>
      </c>
      <c r="L1146" s="6" t="str">
        <f>IFERROR(VLOOKUP(K1146,ChangeLog!L:N,3,FALSE),"")</f>
        <v>Velký koberec</v>
      </c>
      <c r="M1146" s="7" t="s">
        <v>2007</v>
      </c>
      <c r="N1146" s="7"/>
      <c r="O1146" s="7"/>
      <c r="P1146" s="7"/>
      <c r="Q1146" s="7"/>
      <c r="R1146" s="7" t="s">
        <v>1899</v>
      </c>
      <c r="S1146" s="7" t="s">
        <v>1998</v>
      </c>
      <c r="T1146" s="7" t="s">
        <v>2937</v>
      </c>
      <c r="U1146" s="7" t="s">
        <v>2747</v>
      </c>
      <c r="V1146" s="7" t="s">
        <v>2853</v>
      </c>
      <c r="W1146" s="7" t="s">
        <v>2890</v>
      </c>
    </row>
    <row r="1147" spans="1:23" ht="60" customHeight="1" x14ac:dyDescent="0.3">
      <c r="A1147" s="16" t="s">
        <v>1736</v>
      </c>
      <c r="B1147" s="4">
        <v>8590507286653</v>
      </c>
      <c r="C1147" s="10" t="s">
        <v>2671</v>
      </c>
      <c r="D1147" s="7" t="s">
        <v>3040</v>
      </c>
      <c r="E1147" s="6" t="s">
        <v>1754</v>
      </c>
      <c r="F1147" s="3" t="s">
        <v>1804</v>
      </c>
      <c r="G1147" s="6" t="s">
        <v>1751</v>
      </c>
      <c r="H1147" s="6" t="str">
        <f t="shared" si="24"/>
        <v>Bath mats - General Auslauf</v>
      </c>
      <c r="J1147" s="15" t="s">
        <v>3020</v>
      </c>
      <c r="K1147" s="6" t="str">
        <f>IFERROR(VLOOKUP(J1147*1,ChangeLog!K:L,2,FALSE),"")</f>
        <v>Bidet s ostrými rohy</v>
      </c>
      <c r="L1147" s="6" t="str">
        <f>IFERROR(VLOOKUP(K1147,ChangeLog!L:N,3,FALSE),"")</f>
        <v>Malý koberec</v>
      </c>
      <c r="M1147" s="7" t="s">
        <v>2010</v>
      </c>
      <c r="N1147" s="6" t="s">
        <v>2914</v>
      </c>
      <c r="O1147" s="7"/>
      <c r="P1147" s="7"/>
      <c r="Q1147" s="7"/>
      <c r="R1147" s="7" t="s">
        <v>1903</v>
      </c>
      <c r="S1147" s="7" t="s">
        <v>1999</v>
      </c>
      <c r="T1147" s="7" t="s">
        <v>2795</v>
      </c>
      <c r="U1147" s="7" t="s">
        <v>2748</v>
      </c>
      <c r="V1147" s="7" t="s">
        <v>2854</v>
      </c>
      <c r="W1147" s="7" t="s">
        <v>1999</v>
      </c>
    </row>
    <row r="1148" spans="1:23" ht="60" customHeight="1" x14ac:dyDescent="0.3">
      <c r="A1148" s="3" t="s">
        <v>1662</v>
      </c>
      <c r="B1148" s="4">
        <v>8590507277880</v>
      </c>
      <c r="C1148" s="10" t="s">
        <v>2672</v>
      </c>
      <c r="D1148" s="7" t="s">
        <v>1663</v>
      </c>
      <c r="E1148" s="6" t="s">
        <v>696</v>
      </c>
      <c r="F1148" s="3" t="s">
        <v>1804</v>
      </c>
      <c r="G1148" s="6" t="s">
        <v>1751</v>
      </c>
      <c r="H1148" s="6" t="str">
        <f t="shared" si="24"/>
        <v>Bath mats - General Auslauf</v>
      </c>
      <c r="J1148" s="15" t="s">
        <v>3021</v>
      </c>
      <c r="K1148" s="6" t="str">
        <f>IFERROR(VLOOKUP(J1148*1,ChangeLog!K:L,2,FALSE),"")</f>
        <v>Ovál s ostrými rohy</v>
      </c>
      <c r="L1148" s="6" t="str">
        <f>IFERROR(VLOOKUP(K1148,ChangeLog!L:N,3,FALSE),"")</f>
        <v>Velký koberec</v>
      </c>
      <c r="M1148" s="7" t="s">
        <v>2007</v>
      </c>
      <c r="N1148" s="7"/>
      <c r="O1148" s="7"/>
      <c r="P1148" s="7"/>
      <c r="Q1148" s="7"/>
      <c r="R1148" s="7" t="s">
        <v>1912</v>
      </c>
      <c r="S1148" s="7" t="s">
        <v>2000</v>
      </c>
      <c r="T1148" s="7" t="s">
        <v>2796</v>
      </c>
      <c r="U1148" s="7" t="s">
        <v>2749</v>
      </c>
      <c r="V1148" s="7" t="s">
        <v>2855</v>
      </c>
      <c r="W1148" s="7" t="s">
        <v>2000</v>
      </c>
    </row>
    <row r="1149" spans="1:23" ht="60" customHeight="1" x14ac:dyDescent="0.3">
      <c r="A1149" s="3" t="s">
        <v>1664</v>
      </c>
      <c r="B1149" s="4" t="s">
        <v>698</v>
      </c>
      <c r="C1149" s="10" t="s">
        <v>2672</v>
      </c>
      <c r="D1149" s="7" t="s">
        <v>1665</v>
      </c>
      <c r="E1149" s="6" t="s">
        <v>696</v>
      </c>
      <c r="F1149" s="3" t="s">
        <v>1804</v>
      </c>
      <c r="G1149" s="6" t="s">
        <v>1751</v>
      </c>
      <c r="H1149" s="6" t="str">
        <f t="shared" si="24"/>
        <v>Bath mats - General Auslauf</v>
      </c>
      <c r="J1149" s="15" t="s">
        <v>3021</v>
      </c>
      <c r="K1149" s="6" t="str">
        <f>IFERROR(VLOOKUP(J1149*1,ChangeLog!K:L,2,FALSE),"")</f>
        <v>Ovál s ostrými rohy</v>
      </c>
      <c r="L1149" s="6" t="str">
        <f>IFERROR(VLOOKUP(K1149,ChangeLog!L:N,3,FALSE),"")</f>
        <v>Velký koberec</v>
      </c>
      <c r="M1149" s="7" t="s">
        <v>2007</v>
      </c>
      <c r="N1149" s="7"/>
      <c r="O1149" s="7"/>
      <c r="P1149" s="7"/>
      <c r="Q1149" s="7"/>
      <c r="R1149" s="7" t="s">
        <v>1923</v>
      </c>
      <c r="S1149" s="7" t="s">
        <v>2000</v>
      </c>
      <c r="T1149" s="7" t="s">
        <v>2796</v>
      </c>
      <c r="U1149" s="7" t="s">
        <v>2749</v>
      </c>
      <c r="V1149" s="7" t="s">
        <v>2855</v>
      </c>
      <c r="W1149" s="7" t="s">
        <v>2000</v>
      </c>
    </row>
    <row r="1150" spans="1:23" ht="60" customHeight="1" x14ac:dyDescent="0.3">
      <c r="A1150" s="3" t="s">
        <v>1666</v>
      </c>
      <c r="B1150" s="4">
        <v>8590507277859</v>
      </c>
      <c r="C1150" s="10" t="s">
        <v>2672</v>
      </c>
      <c r="D1150" s="7" t="s">
        <v>1667</v>
      </c>
      <c r="E1150" s="6" t="s">
        <v>696</v>
      </c>
      <c r="F1150" s="3" t="s">
        <v>1804</v>
      </c>
      <c r="G1150" s="6" t="s">
        <v>1751</v>
      </c>
      <c r="H1150" s="6" t="str">
        <f t="shared" si="24"/>
        <v>Bath mats - General Auslauf</v>
      </c>
      <c r="J1150" s="15" t="s">
        <v>3021</v>
      </c>
      <c r="K1150" s="6" t="str">
        <f>IFERROR(VLOOKUP(J1150*1,ChangeLog!K:L,2,FALSE),"")</f>
        <v>Ovál s ostrými rohy</v>
      </c>
      <c r="L1150" s="6" t="str">
        <f>IFERROR(VLOOKUP(K1150,ChangeLog!L:N,3,FALSE),"")</f>
        <v>Velký koberec</v>
      </c>
      <c r="M1150" s="7" t="s">
        <v>2007</v>
      </c>
      <c r="N1150" s="7"/>
      <c r="O1150" s="7"/>
      <c r="P1150" s="7"/>
      <c r="Q1150" s="7"/>
      <c r="R1150" s="7" t="s">
        <v>1912</v>
      </c>
      <c r="S1150" s="7" t="s">
        <v>2001</v>
      </c>
      <c r="T1150" s="7" t="s">
        <v>2938</v>
      </c>
      <c r="U1150" s="7" t="s">
        <v>2745</v>
      </c>
      <c r="V1150" s="7" t="s">
        <v>2849</v>
      </c>
      <c r="W1150" s="7" t="s">
        <v>2001</v>
      </c>
    </row>
    <row r="1151" spans="1:23" ht="60" customHeight="1" x14ac:dyDescent="0.3">
      <c r="A1151" s="3" t="s">
        <v>1668</v>
      </c>
      <c r="B1151" s="4">
        <v>8590507277842</v>
      </c>
      <c r="C1151" s="10" t="s">
        <v>2672</v>
      </c>
      <c r="D1151" s="7" t="s">
        <v>1669</v>
      </c>
      <c r="E1151" s="6" t="s">
        <v>696</v>
      </c>
      <c r="F1151" s="3" t="s">
        <v>1804</v>
      </c>
      <c r="G1151" s="6" t="s">
        <v>1751</v>
      </c>
      <c r="H1151" s="6" t="str">
        <f t="shared" si="24"/>
        <v>Bath mats - General Auslauf</v>
      </c>
      <c r="J1151" s="15" t="s">
        <v>3021</v>
      </c>
      <c r="K1151" s="6" t="str">
        <f>IFERROR(VLOOKUP(J1151*1,ChangeLog!K:L,2,FALSE),"")</f>
        <v>Ovál s ostrými rohy</v>
      </c>
      <c r="L1151" s="6" t="str">
        <f>IFERROR(VLOOKUP(K1151,ChangeLog!L:N,3,FALSE),"")</f>
        <v>Velký koberec</v>
      </c>
      <c r="M1151" s="7" t="s">
        <v>2007</v>
      </c>
      <c r="N1151" s="7"/>
      <c r="O1151" s="7"/>
      <c r="P1151" s="7"/>
      <c r="Q1151" s="7"/>
      <c r="R1151" s="7" t="s">
        <v>1923</v>
      </c>
      <c r="S1151" s="7" t="s">
        <v>2001</v>
      </c>
      <c r="T1151" s="7" t="s">
        <v>2938</v>
      </c>
      <c r="U1151" s="7" t="s">
        <v>2745</v>
      </c>
      <c r="V1151" s="7" t="s">
        <v>2849</v>
      </c>
      <c r="W1151" s="7" t="s">
        <v>2001</v>
      </c>
    </row>
    <row r="1152" spans="1:23" ht="60" customHeight="1" x14ac:dyDescent="0.3">
      <c r="A1152" s="3" t="s">
        <v>1708</v>
      </c>
      <c r="B1152" s="4">
        <v>8590507194507</v>
      </c>
      <c r="C1152" s="10" t="s">
        <v>2673</v>
      </c>
      <c r="D1152" s="7" t="s">
        <v>1709</v>
      </c>
      <c r="E1152" s="6" t="s">
        <v>1754</v>
      </c>
      <c r="F1152" s="3" t="s">
        <v>1804</v>
      </c>
      <c r="G1152" s="6" t="s">
        <v>1751</v>
      </c>
      <c r="H1152" s="6" t="str">
        <f t="shared" si="24"/>
        <v>Bath mats - General Auslauf</v>
      </c>
      <c r="J1152" s="15" t="s">
        <v>3023</v>
      </c>
      <c r="K1152" s="6" t="str">
        <f>IFERROR(VLOOKUP(J1152*1,ChangeLog!K:L,2,FALSE),"")</f>
        <v>WC s ostrými hranami</v>
      </c>
      <c r="L1152" s="6" t="str">
        <f>IFERROR(VLOOKUP(K1152,ChangeLog!L:N,3,FALSE),"")</f>
        <v>S výřezem pro WC</v>
      </c>
      <c r="M1152" s="7" t="s">
        <v>2008</v>
      </c>
      <c r="N1152" s="7"/>
      <c r="O1152" s="7"/>
      <c r="P1152" s="7"/>
      <c r="Q1152" s="7"/>
      <c r="R1152" s="7" t="s">
        <v>1918</v>
      </c>
      <c r="S1152" s="7" t="s">
        <v>1946</v>
      </c>
      <c r="T1152" s="7" t="s">
        <v>2765</v>
      </c>
      <c r="U1152" s="7" t="s">
        <v>2699</v>
      </c>
      <c r="V1152" s="7" t="s">
        <v>2811</v>
      </c>
      <c r="W1152" s="7" t="s">
        <v>2864</v>
      </c>
    </row>
    <row r="1153" spans="1:23" ht="60" customHeight="1" x14ac:dyDescent="0.3">
      <c r="A1153" s="3" t="s">
        <v>1710</v>
      </c>
      <c r="B1153" s="4">
        <v>8590507193180</v>
      </c>
      <c r="C1153" s="10" t="s">
        <v>2673</v>
      </c>
      <c r="D1153" s="7" t="s">
        <v>1711</v>
      </c>
      <c r="E1153" s="6" t="s">
        <v>1754</v>
      </c>
      <c r="F1153" s="3" t="s">
        <v>1804</v>
      </c>
      <c r="G1153" s="6" t="s">
        <v>1751</v>
      </c>
      <c r="H1153" s="6" t="str">
        <f t="shared" si="24"/>
        <v>Bath mats - General Auslauf</v>
      </c>
      <c r="J1153" s="15" t="s">
        <v>3023</v>
      </c>
      <c r="K1153" s="6" t="str">
        <f>IFERROR(VLOOKUP(J1153*1,ChangeLog!K:L,2,FALSE),"")</f>
        <v>WC s ostrými hranami</v>
      </c>
      <c r="L1153" s="6" t="str">
        <f>IFERROR(VLOOKUP(K1153,ChangeLog!L:N,3,FALSE),"")</f>
        <v>S výřezem pro WC</v>
      </c>
      <c r="M1153" s="7" t="s">
        <v>2008</v>
      </c>
      <c r="N1153" s="7"/>
      <c r="O1153" s="7"/>
      <c r="P1153" s="7"/>
      <c r="Q1153" s="7"/>
      <c r="R1153" s="7" t="s">
        <v>1918</v>
      </c>
      <c r="S1153" s="7" t="s">
        <v>1895</v>
      </c>
      <c r="T1153" s="7" t="s">
        <v>2769</v>
      </c>
      <c r="U1153" s="7" t="s">
        <v>2712</v>
      </c>
      <c r="V1153" s="7" t="s">
        <v>2824</v>
      </c>
      <c r="W1153" s="7" t="s">
        <v>1895</v>
      </c>
    </row>
    <row r="1154" spans="1:23" ht="60" customHeight="1" x14ac:dyDescent="0.3">
      <c r="A1154" s="3" t="s">
        <v>1714</v>
      </c>
      <c r="B1154" s="4">
        <v>8590507194262</v>
      </c>
      <c r="C1154" s="10" t="s">
        <v>2673</v>
      </c>
      <c r="D1154" s="7" t="s">
        <v>2336</v>
      </c>
      <c r="E1154" s="6" t="s">
        <v>1754</v>
      </c>
      <c r="F1154" s="3" t="s">
        <v>1804</v>
      </c>
      <c r="G1154" s="6" t="s">
        <v>1751</v>
      </c>
      <c r="H1154" s="6" t="str">
        <f t="shared" si="24"/>
        <v>Bath mats - General Auslauf</v>
      </c>
      <c r="J1154" s="15" t="s">
        <v>3020</v>
      </c>
      <c r="K1154" s="6" t="str">
        <f>IFERROR(VLOOKUP(J1154*1,ChangeLog!K:L,2,FALSE),"")</f>
        <v>Bidet s ostrými rohy</v>
      </c>
      <c r="L1154" s="6" t="str">
        <f>IFERROR(VLOOKUP(K1154,ChangeLog!L:N,3,FALSE),"")</f>
        <v>Malý koberec</v>
      </c>
      <c r="M1154" s="7" t="s">
        <v>2010</v>
      </c>
      <c r="N1154" s="7"/>
      <c r="O1154" s="7"/>
      <c r="P1154" s="7"/>
      <c r="Q1154" s="7"/>
      <c r="R1154" s="7" t="s">
        <v>1897</v>
      </c>
      <c r="S1154" s="7" t="s">
        <v>1895</v>
      </c>
      <c r="T1154" s="7" t="s">
        <v>2769</v>
      </c>
      <c r="U1154" s="7" t="s">
        <v>2712</v>
      </c>
      <c r="V1154" s="7" t="s">
        <v>2824</v>
      </c>
      <c r="W1154" s="7" t="s">
        <v>1895</v>
      </c>
    </row>
    <row r="1155" spans="1:23" ht="60" customHeight="1" x14ac:dyDescent="0.3">
      <c r="A1155" s="3" t="s">
        <v>1712</v>
      </c>
      <c r="B1155" s="4">
        <v>8590507193159</v>
      </c>
      <c r="C1155" s="10" t="s">
        <v>2673</v>
      </c>
      <c r="D1155" s="7" t="s">
        <v>1713</v>
      </c>
      <c r="E1155" s="6" t="s">
        <v>1754</v>
      </c>
      <c r="F1155" s="3" t="s">
        <v>1804</v>
      </c>
      <c r="G1155" s="6" t="s">
        <v>1751</v>
      </c>
      <c r="H1155" s="6" t="str">
        <f t="shared" si="24"/>
        <v>Bath mats - General Auslauf</v>
      </c>
      <c r="J1155" s="15" t="s">
        <v>3021</v>
      </c>
      <c r="K1155" s="6" t="str">
        <f>IFERROR(VLOOKUP(J1155*1,ChangeLog!K:L,2,FALSE),"")</f>
        <v>Ovál s ostrými rohy</v>
      </c>
      <c r="L1155" s="6" t="str">
        <f>IFERROR(VLOOKUP(K1155,ChangeLog!L:N,3,FALSE),"")</f>
        <v>Velký koberec</v>
      </c>
      <c r="M1155" s="7" t="s">
        <v>2007</v>
      </c>
      <c r="N1155" s="7"/>
      <c r="O1155" s="7"/>
      <c r="P1155" s="7"/>
      <c r="Q1155" s="7"/>
      <c r="R1155" s="7" t="s">
        <v>1912</v>
      </c>
      <c r="S1155" s="7" t="s">
        <v>1895</v>
      </c>
      <c r="T1155" s="7" t="s">
        <v>2769</v>
      </c>
      <c r="U1155" s="7" t="s">
        <v>2712</v>
      </c>
      <c r="V1155" s="7" t="s">
        <v>2824</v>
      </c>
      <c r="W1155" s="7" t="s">
        <v>1895</v>
      </c>
    </row>
    <row r="1156" spans="1:23" ht="60" customHeight="1" x14ac:dyDescent="0.3">
      <c r="A1156" s="3" t="s">
        <v>1683</v>
      </c>
      <c r="B1156" s="4">
        <v>8590507347248</v>
      </c>
      <c r="C1156" s="10" t="s">
        <v>2655</v>
      </c>
      <c r="D1156" s="7" t="s">
        <v>2499</v>
      </c>
      <c r="E1156" s="6" t="s">
        <v>1754</v>
      </c>
      <c r="F1156" s="3" t="s">
        <v>1804</v>
      </c>
      <c r="G1156" s="6" t="s">
        <v>1751</v>
      </c>
      <c r="H1156" s="6" t="str">
        <f t="shared" ref="H1156:H1165" si="25">F1156&amp;" - "&amp;G1156</f>
        <v>Bath mats - General Auslauf</v>
      </c>
      <c r="J1156" s="15" t="s">
        <v>3027</v>
      </c>
      <c r="K1156" s="6" t="str">
        <f>IFERROR(VLOOKUP(J1156*1,ChangeLog!K:L,2,FALSE),"")</f>
        <v>Kruh</v>
      </c>
      <c r="L1156" s="6" t="str">
        <f>IFERROR(VLOOKUP(K1156,ChangeLog!L:N,3,FALSE),"")</f>
        <v>Kruh</v>
      </c>
      <c r="M1156" s="7" t="s">
        <v>2497</v>
      </c>
      <c r="N1156" s="7"/>
      <c r="O1156" s="7"/>
      <c r="P1156" s="7"/>
      <c r="Q1156" s="7"/>
      <c r="R1156" s="6" t="s">
        <v>2111</v>
      </c>
      <c r="S1156" s="7" t="s">
        <v>1896</v>
      </c>
      <c r="T1156" s="7" t="s">
        <v>2767</v>
      </c>
      <c r="U1156" s="7" t="s">
        <v>2708</v>
      </c>
      <c r="V1156" s="7" t="s">
        <v>2820</v>
      </c>
      <c r="W1156" s="7" t="s">
        <v>2869</v>
      </c>
    </row>
    <row r="1157" spans="1:23" ht="60" customHeight="1" x14ac:dyDescent="0.3">
      <c r="A1157" s="3" t="s">
        <v>1684</v>
      </c>
      <c r="B1157" s="4">
        <v>8590507346951</v>
      </c>
      <c r="C1157" s="10" t="s">
        <v>2655</v>
      </c>
      <c r="D1157" s="7" t="s">
        <v>1685</v>
      </c>
      <c r="E1157" s="6" t="s">
        <v>1754</v>
      </c>
      <c r="F1157" s="3" t="s">
        <v>1804</v>
      </c>
      <c r="G1157" s="6" t="s">
        <v>1751</v>
      </c>
      <c r="H1157" s="6" t="str">
        <f t="shared" si="25"/>
        <v>Bath mats - General Auslauf</v>
      </c>
      <c r="J1157" s="15" t="s">
        <v>3022</v>
      </c>
      <c r="K1157" s="6" t="str">
        <f>IFERROR(VLOOKUP(J1157*1,ChangeLog!K:L,2,FALSE),"")</f>
        <v>Víko</v>
      </c>
      <c r="L1157" s="6" t="str">
        <f>IFERROR(VLOOKUP(K1157,ChangeLog!L:N,3,FALSE),"")</f>
        <v>Na víko od WC</v>
      </c>
      <c r="M1157" s="7" t="s">
        <v>2006</v>
      </c>
      <c r="N1157" s="7"/>
      <c r="O1157" s="7"/>
      <c r="P1157" s="7"/>
      <c r="Q1157" s="7"/>
      <c r="R1157" s="7" t="s">
        <v>1900</v>
      </c>
      <c r="S1157" s="7" t="s">
        <v>1941</v>
      </c>
      <c r="T1157" s="7" t="s">
        <v>2707</v>
      </c>
      <c r="U1157" s="7" t="s">
        <v>1953</v>
      </c>
      <c r="V1157" s="7" t="s">
        <v>2805</v>
      </c>
      <c r="W1157" s="7" t="s">
        <v>2860</v>
      </c>
    </row>
    <row r="1158" spans="1:23" ht="60" customHeight="1" x14ac:dyDescent="0.3">
      <c r="A1158" s="3" t="s">
        <v>1686</v>
      </c>
      <c r="B1158" s="4">
        <v>8590507346968</v>
      </c>
      <c r="C1158" s="10" t="s">
        <v>2655</v>
      </c>
      <c r="D1158" s="7" t="s">
        <v>1687</v>
      </c>
      <c r="E1158" s="6" t="s">
        <v>1754</v>
      </c>
      <c r="F1158" s="3" t="s">
        <v>1804</v>
      </c>
      <c r="G1158" s="6" t="s">
        <v>1751</v>
      </c>
      <c r="H1158" s="6" t="str">
        <f t="shared" si="25"/>
        <v>Bath mats - General Auslauf</v>
      </c>
      <c r="J1158" s="15" t="s">
        <v>3024</v>
      </c>
      <c r="K1158" s="6" t="str">
        <f>IFERROR(VLOOKUP(J1158*1,ChangeLog!K:L,2,FALSE),"")</f>
        <v>WC s oblými hranami</v>
      </c>
      <c r="L1158" s="6" t="str">
        <f>IFERROR(VLOOKUP(K1158,ChangeLog!L:N,3,FALSE),"")</f>
        <v>S výřezem pro WC</v>
      </c>
      <c r="M1158" s="7" t="s">
        <v>2008</v>
      </c>
      <c r="N1158" s="7"/>
      <c r="O1158" s="7"/>
      <c r="P1158" s="7"/>
      <c r="Q1158" s="7"/>
      <c r="R1158" s="7" t="s">
        <v>1897</v>
      </c>
      <c r="S1158" s="7" t="s">
        <v>1941</v>
      </c>
      <c r="T1158" s="7" t="s">
        <v>2707</v>
      </c>
      <c r="U1158" s="7" t="s">
        <v>1953</v>
      </c>
      <c r="V1158" s="7" t="s">
        <v>2805</v>
      </c>
      <c r="W1158" s="7" t="s">
        <v>2860</v>
      </c>
    </row>
    <row r="1159" spans="1:23" ht="60" customHeight="1" x14ac:dyDescent="0.3">
      <c r="A1159" s="3" t="s">
        <v>1688</v>
      </c>
      <c r="B1159" s="4">
        <v>8590507347040</v>
      </c>
      <c r="C1159" s="10" t="s">
        <v>2655</v>
      </c>
      <c r="D1159" s="7" t="s">
        <v>2500</v>
      </c>
      <c r="E1159" s="6" t="s">
        <v>1754</v>
      </c>
      <c r="F1159" s="3" t="s">
        <v>1804</v>
      </c>
      <c r="G1159" s="6" t="s">
        <v>1751</v>
      </c>
      <c r="H1159" s="6" t="str">
        <f t="shared" si="25"/>
        <v>Bath mats - General Auslauf</v>
      </c>
      <c r="J1159" s="15" t="s">
        <v>3027</v>
      </c>
      <c r="K1159" s="6" t="str">
        <f>IFERROR(VLOOKUP(J1159*1,ChangeLog!K:L,2,FALSE),"")</f>
        <v>Kruh</v>
      </c>
      <c r="L1159" s="6" t="str">
        <f>IFERROR(VLOOKUP(K1159,ChangeLog!L:N,3,FALSE),"")</f>
        <v>Kruh</v>
      </c>
      <c r="M1159" s="7" t="s">
        <v>2497</v>
      </c>
      <c r="N1159" s="7"/>
      <c r="O1159" s="7"/>
      <c r="P1159" s="7"/>
      <c r="Q1159" s="7"/>
      <c r="R1159" s="6" t="s">
        <v>2111</v>
      </c>
      <c r="S1159" s="7" t="s">
        <v>1941</v>
      </c>
      <c r="T1159" s="7" t="s">
        <v>2707</v>
      </c>
      <c r="U1159" s="7" t="s">
        <v>1953</v>
      </c>
      <c r="V1159" s="7" t="s">
        <v>2805</v>
      </c>
      <c r="W1159" s="7" t="s">
        <v>2860</v>
      </c>
    </row>
    <row r="1160" spans="1:23" ht="60" customHeight="1" x14ac:dyDescent="0.3">
      <c r="A1160" s="3" t="s">
        <v>1689</v>
      </c>
      <c r="B1160" s="4">
        <v>8590507347255</v>
      </c>
      <c r="C1160" s="10" t="s">
        <v>2655</v>
      </c>
      <c r="D1160" s="7" t="s">
        <v>1690</v>
      </c>
      <c r="E1160" s="6" t="s">
        <v>1754</v>
      </c>
      <c r="F1160" s="3" t="s">
        <v>1804</v>
      </c>
      <c r="G1160" s="6" t="s">
        <v>1751</v>
      </c>
      <c r="H1160" s="6" t="str">
        <f t="shared" si="25"/>
        <v>Bath mats - General Auslauf</v>
      </c>
      <c r="J1160" s="15" t="s">
        <v>3022</v>
      </c>
      <c r="K1160" s="6" t="str">
        <f>IFERROR(VLOOKUP(J1160*1,ChangeLog!K:L,2,FALSE),"")</f>
        <v>Víko</v>
      </c>
      <c r="L1160" s="6" t="str">
        <f>IFERROR(VLOOKUP(K1160,ChangeLog!L:N,3,FALSE),"")</f>
        <v>Na víko od WC</v>
      </c>
      <c r="M1160" s="7" t="s">
        <v>2006</v>
      </c>
      <c r="N1160" s="7"/>
      <c r="O1160" s="7"/>
      <c r="P1160" s="7"/>
      <c r="Q1160" s="7"/>
      <c r="R1160" s="7" t="s">
        <v>1900</v>
      </c>
      <c r="S1160" s="7" t="s">
        <v>1895</v>
      </c>
      <c r="T1160" s="7" t="s">
        <v>2769</v>
      </c>
      <c r="U1160" s="7" t="s">
        <v>2712</v>
      </c>
      <c r="V1160" s="7" t="s">
        <v>2824</v>
      </c>
      <c r="W1160" s="7" t="s">
        <v>1895</v>
      </c>
    </row>
    <row r="1161" spans="1:23" ht="60" customHeight="1" x14ac:dyDescent="0.3">
      <c r="A1161" s="3" t="s">
        <v>1691</v>
      </c>
      <c r="B1161" s="4">
        <v>8590507347262</v>
      </c>
      <c r="C1161" s="10" t="s">
        <v>2655</v>
      </c>
      <c r="D1161" s="7" t="s">
        <v>1692</v>
      </c>
      <c r="E1161" s="6" t="s">
        <v>1754</v>
      </c>
      <c r="F1161" s="3" t="s">
        <v>1804</v>
      </c>
      <c r="G1161" s="6" t="s">
        <v>1751</v>
      </c>
      <c r="H1161" s="6" t="str">
        <f t="shared" si="25"/>
        <v>Bath mats - General Auslauf</v>
      </c>
      <c r="J1161" s="15" t="s">
        <v>3024</v>
      </c>
      <c r="K1161" s="6" t="str">
        <f>IFERROR(VLOOKUP(J1161*1,ChangeLog!K:L,2,FALSE),"")</f>
        <v>WC s oblými hranami</v>
      </c>
      <c r="L1161" s="6" t="str">
        <f>IFERROR(VLOOKUP(K1161,ChangeLog!L:N,3,FALSE),"")</f>
        <v>S výřezem pro WC</v>
      </c>
      <c r="M1161" s="7" t="s">
        <v>2008</v>
      </c>
      <c r="N1161" s="7"/>
      <c r="O1161" s="7"/>
      <c r="P1161" s="7"/>
      <c r="Q1161" s="7"/>
      <c r="R1161" s="7" t="s">
        <v>1897</v>
      </c>
      <c r="S1161" s="7" t="s">
        <v>1895</v>
      </c>
      <c r="T1161" s="7" t="s">
        <v>2769</v>
      </c>
      <c r="U1161" s="7" t="s">
        <v>2712</v>
      </c>
      <c r="V1161" s="7" t="s">
        <v>2824</v>
      </c>
      <c r="W1161" s="7" t="s">
        <v>1895</v>
      </c>
    </row>
    <row r="1162" spans="1:23" ht="60" customHeight="1" x14ac:dyDescent="0.3">
      <c r="A1162" s="3" t="s">
        <v>1693</v>
      </c>
      <c r="B1162" s="4">
        <v>8590507347347</v>
      </c>
      <c r="C1162" s="10" t="s">
        <v>2655</v>
      </c>
      <c r="D1162" s="7" t="s">
        <v>2501</v>
      </c>
      <c r="E1162" s="6" t="s">
        <v>1754</v>
      </c>
      <c r="F1162" s="3" t="s">
        <v>1804</v>
      </c>
      <c r="G1162" s="6" t="s">
        <v>1751</v>
      </c>
      <c r="H1162" s="6" t="str">
        <f t="shared" si="25"/>
        <v>Bath mats - General Auslauf</v>
      </c>
      <c r="J1162" s="15" t="s">
        <v>3027</v>
      </c>
      <c r="K1162" s="6" t="str">
        <f>IFERROR(VLOOKUP(J1162*1,ChangeLog!K:L,2,FALSE),"")</f>
        <v>Kruh</v>
      </c>
      <c r="L1162" s="6" t="str">
        <f>IFERROR(VLOOKUP(K1162,ChangeLog!L:N,3,FALSE),"")</f>
        <v>Kruh</v>
      </c>
      <c r="M1162" s="7" t="s">
        <v>2497</v>
      </c>
      <c r="N1162" s="7"/>
      <c r="O1162" s="7"/>
      <c r="P1162" s="7"/>
      <c r="Q1162" s="7"/>
      <c r="R1162" s="6" t="s">
        <v>2111</v>
      </c>
      <c r="S1162" s="7" t="s">
        <v>1895</v>
      </c>
      <c r="T1162" s="7" t="s">
        <v>2769</v>
      </c>
      <c r="U1162" s="7" t="s">
        <v>2712</v>
      </c>
      <c r="V1162" s="7" t="s">
        <v>2824</v>
      </c>
      <c r="W1162" s="7" t="s">
        <v>1895</v>
      </c>
    </row>
    <row r="1163" spans="1:23" ht="60" customHeight="1" x14ac:dyDescent="0.3">
      <c r="A1163" s="3" t="s">
        <v>1694</v>
      </c>
      <c r="B1163" s="4">
        <v>8590507346340</v>
      </c>
      <c r="C1163" s="10" t="s">
        <v>2655</v>
      </c>
      <c r="D1163" s="7" t="s">
        <v>2502</v>
      </c>
      <c r="E1163" s="6" t="s">
        <v>1754</v>
      </c>
      <c r="F1163" s="3" t="s">
        <v>1804</v>
      </c>
      <c r="G1163" s="6" t="s">
        <v>1751</v>
      </c>
      <c r="H1163" s="6" t="str">
        <f t="shared" si="25"/>
        <v>Bath mats - General Auslauf</v>
      </c>
      <c r="J1163" s="15" t="s">
        <v>3027</v>
      </c>
      <c r="K1163" s="6" t="str">
        <f>IFERROR(VLOOKUP(J1163*1,ChangeLog!K:L,2,FALSE),"")</f>
        <v>Kruh</v>
      </c>
      <c r="L1163" s="6" t="str">
        <f>IFERROR(VLOOKUP(K1163,ChangeLog!L:N,3,FALSE),"")</f>
        <v>Kruh</v>
      </c>
      <c r="M1163" s="7" t="s">
        <v>2497</v>
      </c>
      <c r="N1163" s="7"/>
      <c r="O1163" s="7"/>
      <c r="P1163" s="7"/>
      <c r="Q1163" s="7"/>
      <c r="R1163" s="6" t="s">
        <v>2111</v>
      </c>
      <c r="S1163" s="7" t="s">
        <v>1992</v>
      </c>
      <c r="T1163" s="7" t="s">
        <v>1992</v>
      </c>
      <c r="U1163" s="7" t="s">
        <v>1992</v>
      </c>
      <c r="V1163" s="7" t="s">
        <v>1992</v>
      </c>
      <c r="W1163" s="7" t="s">
        <v>1992</v>
      </c>
    </row>
    <row r="1164" spans="1:23" ht="60" customHeight="1" x14ac:dyDescent="0.3">
      <c r="A1164" s="3" t="s">
        <v>1724</v>
      </c>
      <c r="B1164" s="4">
        <v>8590507216285</v>
      </c>
      <c r="C1164" s="10" t="s">
        <v>2674</v>
      </c>
      <c r="D1164" s="6" t="s">
        <v>2493</v>
      </c>
      <c r="E1164" s="6" t="s">
        <v>1754</v>
      </c>
      <c r="F1164" s="3" t="s">
        <v>1804</v>
      </c>
      <c r="G1164" s="6" t="s">
        <v>1751</v>
      </c>
      <c r="H1164" s="6" t="str">
        <f t="shared" si="25"/>
        <v>Bath mats - General Auslauf</v>
      </c>
      <c r="J1164" s="15" t="s">
        <v>3021</v>
      </c>
      <c r="K1164" s="6" t="str">
        <f>IFERROR(VLOOKUP(J1164*1,ChangeLog!K:L,2,FALSE),"")</f>
        <v>Ovál s ostrými rohy</v>
      </c>
      <c r="L1164" s="6" t="str">
        <f>IFERROR(VLOOKUP(K1164,ChangeLog!L:N,3,FALSE),"")</f>
        <v>Velký koberec</v>
      </c>
      <c r="M1164" s="6" t="s">
        <v>2494</v>
      </c>
      <c r="R1164" s="6" t="s">
        <v>1925</v>
      </c>
      <c r="S1164" s="6" t="s">
        <v>2002</v>
      </c>
      <c r="T1164" s="6" t="s">
        <v>2784</v>
      </c>
      <c r="U1164" s="6" t="s">
        <v>2750</v>
      </c>
      <c r="V1164" s="6" t="s">
        <v>2856</v>
      </c>
      <c r="W1164" s="6" t="s">
        <v>2891</v>
      </c>
    </row>
    <row r="1165" spans="1:23" ht="60" customHeight="1" x14ac:dyDescent="0.3">
      <c r="A1165" s="3" t="s">
        <v>1725</v>
      </c>
      <c r="B1165" s="4">
        <v>8590507215387</v>
      </c>
      <c r="C1165" s="10" t="s">
        <v>2674</v>
      </c>
      <c r="D1165" s="6" t="s">
        <v>2495</v>
      </c>
      <c r="E1165" s="6" t="s">
        <v>1754</v>
      </c>
      <c r="F1165" s="3" t="s">
        <v>1804</v>
      </c>
      <c r="G1165" s="6" t="s">
        <v>1751</v>
      </c>
      <c r="H1165" s="6" t="str">
        <f t="shared" si="25"/>
        <v>Bath mats - General Auslauf</v>
      </c>
      <c r="J1165" s="15" t="s">
        <v>3021</v>
      </c>
      <c r="K1165" s="6" t="str">
        <f>IFERROR(VLOOKUP(J1165*1,ChangeLog!K:L,2,FALSE),"")</f>
        <v>Ovál s ostrými rohy</v>
      </c>
      <c r="L1165" s="6" t="str">
        <f>IFERROR(VLOOKUP(K1165,ChangeLog!L:N,3,FALSE),"")</f>
        <v>Velký koberec</v>
      </c>
      <c r="M1165" s="6" t="s">
        <v>2494</v>
      </c>
      <c r="R1165" s="6" t="s">
        <v>1926</v>
      </c>
      <c r="S1165" s="6" t="s">
        <v>2002</v>
      </c>
      <c r="T1165" s="6" t="s">
        <v>2784</v>
      </c>
      <c r="U1165" s="6" t="s">
        <v>2750</v>
      </c>
      <c r="V1165" s="6" t="s">
        <v>2856</v>
      </c>
      <c r="W1165" s="6" t="s">
        <v>2891</v>
      </c>
    </row>
    <row r="1166" spans="1:23" ht="60" customHeight="1" x14ac:dyDescent="0.3">
      <c r="A1166" s="3" t="s">
        <v>1670</v>
      </c>
      <c r="B1166" s="4">
        <v>8590507279587</v>
      </c>
      <c r="C1166" s="10" t="s">
        <v>2675</v>
      </c>
      <c r="D1166" s="7" t="s">
        <v>2110</v>
      </c>
      <c r="E1166" s="6" t="s">
        <v>696</v>
      </c>
      <c r="F1166" s="3" t="s">
        <v>1804</v>
      </c>
      <c r="G1166" s="6" t="s">
        <v>1751</v>
      </c>
      <c r="H1166" s="6" t="str">
        <f t="shared" ref="H1166:H1175" si="26">F1166&amp;" - "&amp;G1166</f>
        <v>Bath mats - General Auslauf</v>
      </c>
      <c r="J1166" s="15" t="s">
        <v>3020</v>
      </c>
      <c r="K1166" s="6" t="str">
        <f>IFERROR(VLOOKUP(J1166*1,ChangeLog!K:L,2,FALSE),"")</f>
        <v>Bidet s ostrými rohy</v>
      </c>
      <c r="L1166" s="6" t="str">
        <f>IFERROR(VLOOKUP(K1166,ChangeLog!L:N,3,FALSE),"")</f>
        <v>Malý koberec</v>
      </c>
      <c r="M1166" s="7" t="s">
        <v>2010</v>
      </c>
      <c r="N1166" s="7"/>
      <c r="O1166" s="7"/>
      <c r="P1166" s="7"/>
      <c r="Q1166" s="7"/>
      <c r="R1166" s="7" t="s">
        <v>1903</v>
      </c>
      <c r="S1166" s="7" t="s">
        <v>2003</v>
      </c>
      <c r="T1166" s="7" t="s">
        <v>2003</v>
      </c>
      <c r="U1166" s="7" t="s">
        <v>2003</v>
      </c>
      <c r="V1166" s="7" t="s">
        <v>2003</v>
      </c>
      <c r="W1166" s="7" t="s">
        <v>2877</v>
      </c>
    </row>
    <row r="1167" spans="1:23" ht="60" customHeight="1" x14ac:dyDescent="0.3">
      <c r="A1167" s="3" t="s">
        <v>1671</v>
      </c>
      <c r="B1167" s="4">
        <v>8590507279594</v>
      </c>
      <c r="C1167" s="10" t="s">
        <v>2675</v>
      </c>
      <c r="D1167" s="7" t="s">
        <v>1672</v>
      </c>
      <c r="E1167" s="6" t="s">
        <v>696</v>
      </c>
      <c r="F1167" s="3" t="s">
        <v>1804</v>
      </c>
      <c r="G1167" s="6" t="s">
        <v>1751</v>
      </c>
      <c r="H1167" s="6" t="str">
        <f t="shared" si="26"/>
        <v>Bath mats - General Auslauf</v>
      </c>
      <c r="J1167" s="15" t="s">
        <v>3021</v>
      </c>
      <c r="K1167" s="6" t="str">
        <f>IFERROR(VLOOKUP(J1167*1,ChangeLog!K:L,2,FALSE),"")</f>
        <v>Ovál s ostrými rohy</v>
      </c>
      <c r="L1167" s="6" t="str">
        <f>IFERROR(VLOOKUP(K1167,ChangeLog!L:N,3,FALSE),"")</f>
        <v>Velký koberec</v>
      </c>
      <c r="M1167" s="7" t="s">
        <v>2007</v>
      </c>
      <c r="N1167" s="7"/>
      <c r="O1167" s="7"/>
      <c r="P1167" s="7"/>
      <c r="Q1167" s="7"/>
      <c r="R1167" s="7" t="s">
        <v>1898</v>
      </c>
      <c r="S1167" s="7" t="s">
        <v>2003</v>
      </c>
      <c r="T1167" s="7" t="s">
        <v>2003</v>
      </c>
      <c r="U1167" s="7" t="s">
        <v>2003</v>
      </c>
      <c r="V1167" s="7" t="s">
        <v>2003</v>
      </c>
      <c r="W1167" s="7" t="s">
        <v>2877</v>
      </c>
    </row>
    <row r="1168" spans="1:23" ht="60" customHeight="1" x14ac:dyDescent="0.3">
      <c r="A1168" s="3" t="s">
        <v>1673</v>
      </c>
      <c r="B1168" s="4">
        <v>8590507279549</v>
      </c>
      <c r="C1168" s="10" t="s">
        <v>2675</v>
      </c>
      <c r="D1168" s="7" t="s">
        <v>1674</v>
      </c>
      <c r="E1168" s="6" t="s">
        <v>696</v>
      </c>
      <c r="F1168" s="3" t="s">
        <v>1804</v>
      </c>
      <c r="G1168" s="6" t="s">
        <v>1751</v>
      </c>
      <c r="H1168" s="6" t="str">
        <f t="shared" si="26"/>
        <v>Bath mats - General Auslauf</v>
      </c>
      <c r="J1168" s="15" t="s">
        <v>3021</v>
      </c>
      <c r="K1168" s="6" t="str">
        <f>IFERROR(VLOOKUP(J1168*1,ChangeLog!K:L,2,FALSE),"")</f>
        <v>Ovál s ostrými rohy</v>
      </c>
      <c r="L1168" s="6" t="str">
        <f>IFERROR(VLOOKUP(K1168,ChangeLog!L:N,3,FALSE),"")</f>
        <v>Velký koberec</v>
      </c>
      <c r="M1168" s="7" t="s">
        <v>2007</v>
      </c>
      <c r="N1168" s="7"/>
      <c r="O1168" s="7"/>
      <c r="P1168" s="7"/>
      <c r="Q1168" s="7"/>
      <c r="R1168" s="7" t="s">
        <v>1899</v>
      </c>
      <c r="S1168" s="7" t="s">
        <v>2004</v>
      </c>
      <c r="T1168" s="7" t="s">
        <v>2785</v>
      </c>
      <c r="U1168" s="7" t="s">
        <v>2751</v>
      </c>
      <c r="V1168" s="7" t="s">
        <v>2857</v>
      </c>
      <c r="W1168" s="7" t="s">
        <v>2892</v>
      </c>
    </row>
    <row r="1169" spans="1:23" ht="60" customHeight="1" x14ac:dyDescent="0.3">
      <c r="A1169" s="3" t="s">
        <v>1675</v>
      </c>
      <c r="B1169" s="4">
        <v>8590507279570</v>
      </c>
      <c r="C1169" s="10" t="s">
        <v>2675</v>
      </c>
      <c r="D1169" s="7" t="s">
        <v>1676</v>
      </c>
      <c r="E1169" s="6" t="s">
        <v>696</v>
      </c>
      <c r="F1169" s="3" t="s">
        <v>1804</v>
      </c>
      <c r="G1169" s="6" t="s">
        <v>1751</v>
      </c>
      <c r="H1169" s="6" t="str">
        <f t="shared" si="26"/>
        <v>Bath mats - General Auslauf</v>
      </c>
      <c r="J1169" s="15" t="s">
        <v>3021</v>
      </c>
      <c r="K1169" s="6" t="str">
        <f>IFERROR(VLOOKUP(J1169*1,ChangeLog!K:L,2,FALSE),"")</f>
        <v>Ovál s ostrými rohy</v>
      </c>
      <c r="L1169" s="6" t="str">
        <f>IFERROR(VLOOKUP(K1169,ChangeLog!L:N,3,FALSE),"")</f>
        <v>Velký koberec</v>
      </c>
      <c r="M1169" s="7" t="s">
        <v>2007</v>
      </c>
      <c r="N1169" s="7"/>
      <c r="O1169" s="7"/>
      <c r="P1169" s="7"/>
      <c r="Q1169" s="7"/>
      <c r="R1169" s="7" t="s">
        <v>1899</v>
      </c>
      <c r="S1169" s="7" t="s">
        <v>1995</v>
      </c>
      <c r="T1169" s="7" t="s">
        <v>2782</v>
      </c>
      <c r="U1169" s="7" t="s">
        <v>2744</v>
      </c>
      <c r="V1169" s="7" t="s">
        <v>2851</v>
      </c>
      <c r="W1169" s="7" t="s">
        <v>1995</v>
      </c>
    </row>
    <row r="1170" spans="1:23" ht="60" customHeight="1" x14ac:dyDescent="0.3">
      <c r="A1170" s="3" t="s">
        <v>1746</v>
      </c>
      <c r="B1170" s="4">
        <v>8590507101109</v>
      </c>
      <c r="C1170" s="10" t="s">
        <v>2676</v>
      </c>
      <c r="D1170" s="7" t="s">
        <v>1747</v>
      </c>
      <c r="E1170" s="6" t="s">
        <v>1754</v>
      </c>
      <c r="F1170" s="3" t="s">
        <v>1804</v>
      </c>
      <c r="G1170" s="6" t="s">
        <v>1751</v>
      </c>
      <c r="H1170" s="6" t="str">
        <f t="shared" si="26"/>
        <v>Bath mats - General Auslauf</v>
      </c>
      <c r="J1170" s="15" t="s">
        <v>3024</v>
      </c>
      <c r="K1170" s="6" t="str">
        <f>IFERROR(VLOOKUP(J1170*1,ChangeLog!K:L,2,FALSE),"")</f>
        <v>WC s oblými hranami</v>
      </c>
      <c r="L1170" s="6" t="str">
        <f>IFERROR(VLOOKUP(K1170,ChangeLog!L:N,3,FALSE),"")</f>
        <v>S výřezem pro WC</v>
      </c>
      <c r="M1170" s="7" t="s">
        <v>2008</v>
      </c>
      <c r="N1170" s="7"/>
      <c r="O1170" s="7"/>
      <c r="P1170" s="7"/>
      <c r="Q1170" s="7"/>
      <c r="R1170" s="7" t="s">
        <v>1921</v>
      </c>
      <c r="S1170" s="7" t="s">
        <v>1896</v>
      </c>
      <c r="T1170" s="7" t="s">
        <v>2767</v>
      </c>
      <c r="U1170" s="7" t="s">
        <v>2708</v>
      </c>
      <c r="V1170" s="7" t="s">
        <v>2820</v>
      </c>
      <c r="W1170" s="7" t="s">
        <v>2869</v>
      </c>
    </row>
    <row r="1171" spans="1:23" ht="60" customHeight="1" x14ac:dyDescent="0.3">
      <c r="A1171" s="3" t="s">
        <v>1649</v>
      </c>
      <c r="B1171" s="4">
        <v>8590507210542</v>
      </c>
      <c r="C1171" s="10" t="s">
        <v>2677</v>
      </c>
      <c r="D1171" s="7" t="s">
        <v>2486</v>
      </c>
      <c r="E1171" s="6" t="s">
        <v>1754</v>
      </c>
      <c r="F1171" s="3" t="s">
        <v>1804</v>
      </c>
      <c r="G1171" s="6" t="s">
        <v>1751</v>
      </c>
      <c r="H1171" s="6" t="str">
        <f t="shared" si="26"/>
        <v>Bath mats - General Auslauf</v>
      </c>
      <c r="J1171" s="15" t="s">
        <v>3023</v>
      </c>
      <c r="K1171" s="6" t="str">
        <f>IFERROR(VLOOKUP(J1171*1,ChangeLog!K:L,2,FALSE),"")</f>
        <v>WC s ostrými hranami</v>
      </c>
      <c r="L1171" s="6" t="str">
        <f>IFERROR(VLOOKUP(K1171,ChangeLog!L:N,3,FALSE),"")</f>
        <v>S výřezem pro WC</v>
      </c>
      <c r="M1171" s="7" t="s">
        <v>2008</v>
      </c>
      <c r="N1171" s="7"/>
      <c r="O1171" s="7"/>
      <c r="P1171" s="7"/>
      <c r="Q1171" s="7"/>
      <c r="R1171" s="7" t="s">
        <v>1921</v>
      </c>
      <c r="S1171" s="7" t="s">
        <v>1982</v>
      </c>
      <c r="T1171" s="7" t="s">
        <v>2776</v>
      </c>
      <c r="U1171" s="7" t="s">
        <v>2752</v>
      </c>
      <c r="V1171" s="7" t="s">
        <v>2843</v>
      </c>
      <c r="W1171" s="7" t="s">
        <v>1982</v>
      </c>
    </row>
    <row r="1172" spans="1:23" ht="60" customHeight="1" x14ac:dyDescent="0.3">
      <c r="A1172" s="3" t="s">
        <v>1701</v>
      </c>
      <c r="B1172" s="4">
        <v>8590507018285</v>
      </c>
      <c r="C1172" s="10" t="s">
        <v>2614</v>
      </c>
      <c r="D1172" s="7" t="s">
        <v>2487</v>
      </c>
      <c r="E1172" s="6" t="s">
        <v>1754</v>
      </c>
      <c r="F1172" s="3" t="s">
        <v>1804</v>
      </c>
      <c r="G1172" s="6" t="s">
        <v>1751</v>
      </c>
      <c r="H1172" s="6" t="str">
        <f t="shared" si="26"/>
        <v>Bath mats - General Auslauf</v>
      </c>
      <c r="J1172" s="15" t="s">
        <v>3024</v>
      </c>
      <c r="K1172" s="6" t="str">
        <f>IFERROR(VLOOKUP(J1172*1,ChangeLog!K:L,2,FALSE),"")</f>
        <v>WC s oblými hranami</v>
      </c>
      <c r="L1172" s="6" t="str">
        <f>IFERROR(VLOOKUP(K1172,ChangeLog!L:N,3,FALSE),"")</f>
        <v>S výřezem pro WC</v>
      </c>
      <c r="M1172" s="7" t="s">
        <v>2008</v>
      </c>
      <c r="N1172" s="7"/>
      <c r="O1172" s="7"/>
      <c r="P1172" s="7"/>
      <c r="Q1172" s="7"/>
      <c r="R1172" s="7" t="s">
        <v>1918</v>
      </c>
      <c r="S1172" s="7" t="s">
        <v>2005</v>
      </c>
      <c r="T1172" s="7" t="s">
        <v>2797</v>
      </c>
      <c r="U1172" s="7" t="s">
        <v>2753</v>
      </c>
      <c r="V1172" s="7" t="s">
        <v>2858</v>
      </c>
      <c r="W1172" s="7" t="s">
        <v>2893</v>
      </c>
    </row>
    <row r="1173" spans="1:23" ht="60" customHeight="1" x14ac:dyDescent="0.3">
      <c r="A1173" s="3" t="s">
        <v>1702</v>
      </c>
      <c r="B1173" s="4">
        <v>8590507018346</v>
      </c>
      <c r="C1173" s="10" t="s">
        <v>2614</v>
      </c>
      <c r="D1173" s="7" t="s">
        <v>1703</v>
      </c>
      <c r="E1173" s="6" t="s">
        <v>1754</v>
      </c>
      <c r="F1173" s="3" t="s">
        <v>1804</v>
      </c>
      <c r="G1173" s="6" t="s">
        <v>1751</v>
      </c>
      <c r="H1173" s="6" t="str">
        <f t="shared" si="26"/>
        <v>Bath mats - General Auslauf</v>
      </c>
      <c r="J1173" s="15" t="s">
        <v>3024</v>
      </c>
      <c r="K1173" s="6" t="str">
        <f>IFERROR(VLOOKUP(J1173*1,ChangeLog!K:L,2,FALSE),"")</f>
        <v>WC s oblými hranami</v>
      </c>
      <c r="L1173" s="6" t="str">
        <f>IFERROR(VLOOKUP(K1173,ChangeLog!L:N,3,FALSE),"")</f>
        <v>S výřezem pro WC</v>
      </c>
      <c r="M1173" s="7" t="s">
        <v>2008</v>
      </c>
      <c r="N1173" s="7"/>
      <c r="O1173" s="7"/>
      <c r="P1173" s="7"/>
      <c r="Q1173" s="7"/>
      <c r="R1173" s="7" t="s">
        <v>1918</v>
      </c>
      <c r="S1173" s="7" t="s">
        <v>1895</v>
      </c>
      <c r="T1173" s="7" t="s">
        <v>2769</v>
      </c>
      <c r="U1173" s="7" t="s">
        <v>2712</v>
      </c>
      <c r="V1173" s="7" t="s">
        <v>2824</v>
      </c>
      <c r="W1173" s="7" t="s">
        <v>1895</v>
      </c>
    </row>
    <row r="1174" spans="1:23" ht="60" customHeight="1" x14ac:dyDescent="0.3">
      <c r="A1174" s="3" t="s">
        <v>1658</v>
      </c>
      <c r="B1174" s="4">
        <v>8590507210474</v>
      </c>
      <c r="C1174" s="10" t="s">
        <v>2615</v>
      </c>
      <c r="D1174" s="7" t="s">
        <v>1659</v>
      </c>
      <c r="E1174" s="6" t="s">
        <v>1754</v>
      </c>
      <c r="F1174" s="3" t="s">
        <v>1804</v>
      </c>
      <c r="G1174" s="6" t="s">
        <v>1751</v>
      </c>
      <c r="H1174" s="6" t="str">
        <f t="shared" si="26"/>
        <v>Bath mats - General Auslauf</v>
      </c>
      <c r="J1174" s="15" t="s">
        <v>3023</v>
      </c>
      <c r="K1174" s="6" t="str">
        <f>IFERROR(VLOOKUP(J1174*1,ChangeLog!K:L,2,FALSE),"")</f>
        <v>WC s ostrými hranami</v>
      </c>
      <c r="L1174" s="6" t="str">
        <f>IFERROR(VLOOKUP(K1174,ChangeLog!L:N,3,FALSE),"")</f>
        <v>S výřezem pro WC</v>
      </c>
      <c r="M1174" s="7" t="s">
        <v>2008</v>
      </c>
      <c r="N1174" s="7"/>
      <c r="O1174" s="7"/>
      <c r="P1174" s="7"/>
      <c r="Q1174" s="7"/>
      <c r="R1174" s="7" t="s">
        <v>1919</v>
      </c>
      <c r="S1174" s="7" t="s">
        <v>1955</v>
      </c>
      <c r="T1174" s="7" t="s">
        <v>2709</v>
      </c>
      <c r="U1174" s="7" t="s">
        <v>1996</v>
      </c>
      <c r="V1174" s="7" t="s">
        <v>2821</v>
      </c>
      <c r="W1174" s="7" t="s">
        <v>1955</v>
      </c>
    </row>
    <row r="1175" spans="1:23" ht="60" customHeight="1" x14ac:dyDescent="0.3">
      <c r="A1175" s="3" t="s">
        <v>1726</v>
      </c>
      <c r="B1175" s="4">
        <v>8590507238386</v>
      </c>
      <c r="C1175" s="10" t="s">
        <v>2678</v>
      </c>
      <c r="D1175" s="7" t="s">
        <v>2337</v>
      </c>
      <c r="E1175" s="6" t="s">
        <v>1754</v>
      </c>
      <c r="F1175" s="3" t="s">
        <v>1804</v>
      </c>
      <c r="G1175" s="6" t="s">
        <v>1751</v>
      </c>
      <c r="H1175" s="6" t="str">
        <f t="shared" si="26"/>
        <v>Bath mats - General Auslauf</v>
      </c>
      <c r="J1175" s="15" t="s">
        <v>3020</v>
      </c>
      <c r="K1175" s="6" t="str">
        <f>IFERROR(VLOOKUP(J1175*1,ChangeLog!K:L,2,FALSE),"")</f>
        <v>Bidet s ostrými rohy</v>
      </c>
      <c r="L1175" s="6" t="str">
        <f>IFERROR(VLOOKUP(K1175,ChangeLog!L:N,3,FALSE),"")</f>
        <v>Malý koberec</v>
      </c>
      <c r="M1175" s="7" t="s">
        <v>2010</v>
      </c>
      <c r="N1175" s="7"/>
      <c r="O1175" s="7"/>
      <c r="P1175" s="7"/>
      <c r="Q1175" s="7"/>
      <c r="R1175" s="7" t="s">
        <v>1921</v>
      </c>
      <c r="S1175" s="7" t="s">
        <v>1935</v>
      </c>
      <c r="T1175" s="7" t="s">
        <v>2688</v>
      </c>
      <c r="U1175" s="7" t="s">
        <v>2688</v>
      </c>
      <c r="V1175" s="7" t="s">
        <v>2800</v>
      </c>
      <c r="W1175" s="7" t="s">
        <v>1935</v>
      </c>
    </row>
    <row r="1176" spans="1:23" ht="60" customHeight="1" x14ac:dyDescent="0.3">
      <c r="A1176" s="3" t="s">
        <v>1648</v>
      </c>
      <c r="B1176" s="4">
        <v>8590507175391</v>
      </c>
      <c r="C1176" s="10" t="s">
        <v>2679</v>
      </c>
      <c r="D1176" s="7" t="s">
        <v>2488</v>
      </c>
      <c r="E1176" s="6" t="s">
        <v>1754</v>
      </c>
      <c r="F1176" s="3" t="s">
        <v>1804</v>
      </c>
      <c r="G1176" s="6" t="s">
        <v>1751</v>
      </c>
      <c r="H1176" s="6" t="str">
        <f t="shared" ref="H1176:H1183" si="27">F1176&amp;" - "&amp;G1176</f>
        <v>Bath mats - General Auslauf</v>
      </c>
      <c r="J1176" s="15" t="s">
        <v>3023</v>
      </c>
      <c r="K1176" s="6" t="str">
        <f>IFERROR(VLOOKUP(J1176*1,ChangeLog!K:L,2,FALSE),"")</f>
        <v>WC s ostrými hranami</v>
      </c>
      <c r="L1176" s="6" t="str">
        <f>IFERROR(VLOOKUP(K1176,ChangeLog!L:N,3,FALSE),"")</f>
        <v>S výřezem pro WC</v>
      </c>
      <c r="M1176" s="7" t="s">
        <v>2008</v>
      </c>
      <c r="N1176" s="7"/>
      <c r="O1176" s="7"/>
      <c r="P1176" s="7"/>
      <c r="Q1176" s="7"/>
      <c r="R1176" s="7" t="s">
        <v>1921</v>
      </c>
      <c r="S1176" s="7" t="s">
        <v>1946</v>
      </c>
      <c r="T1176" s="7" t="s">
        <v>2765</v>
      </c>
      <c r="U1176" s="7" t="s">
        <v>2699</v>
      </c>
      <c r="V1176" s="7" t="s">
        <v>2811</v>
      </c>
      <c r="W1176" s="7" t="s">
        <v>2864</v>
      </c>
    </row>
    <row r="1177" spans="1:23" ht="60" customHeight="1" x14ac:dyDescent="0.3">
      <c r="A1177" s="3" t="s">
        <v>1727</v>
      </c>
      <c r="B1177" s="4">
        <v>8590507238584</v>
      </c>
      <c r="C1177" s="10" t="s">
        <v>2680</v>
      </c>
      <c r="D1177" s="7" t="s">
        <v>1728</v>
      </c>
      <c r="E1177" s="6" t="s">
        <v>1754</v>
      </c>
      <c r="F1177" s="3" t="s">
        <v>1804</v>
      </c>
      <c r="G1177" s="6" t="s">
        <v>1751</v>
      </c>
      <c r="H1177" s="6" t="str">
        <f t="shared" si="27"/>
        <v>Bath mats - General Auslauf</v>
      </c>
      <c r="J1177" s="15" t="s">
        <v>3023</v>
      </c>
      <c r="K1177" s="6" t="str">
        <f>IFERROR(VLOOKUP(J1177*1,ChangeLog!K:L,2,FALSE),"")</f>
        <v>WC s ostrými hranami</v>
      </c>
      <c r="L1177" s="6" t="str">
        <f>IFERROR(VLOOKUP(K1177,ChangeLog!L:N,3,FALSE),"")</f>
        <v>S výřezem pro WC</v>
      </c>
      <c r="M1177" s="7" t="s">
        <v>2008</v>
      </c>
      <c r="N1177" s="7"/>
      <c r="O1177" s="7"/>
      <c r="P1177" s="7"/>
      <c r="Q1177" s="7"/>
      <c r="R1177" s="7" t="s">
        <v>1921</v>
      </c>
      <c r="S1177" s="7" t="s">
        <v>1935</v>
      </c>
      <c r="T1177" s="7" t="s">
        <v>2688</v>
      </c>
      <c r="U1177" s="7" t="s">
        <v>2688</v>
      </c>
      <c r="V1177" s="7" t="s">
        <v>2800</v>
      </c>
      <c r="W1177" s="7" t="s">
        <v>1935</v>
      </c>
    </row>
    <row r="1178" spans="1:23" ht="60" customHeight="1" x14ac:dyDescent="0.3">
      <c r="A1178" s="3" t="s">
        <v>1744</v>
      </c>
      <c r="B1178" s="4">
        <v>8590507089094</v>
      </c>
      <c r="C1178" s="10" t="s">
        <v>2616</v>
      </c>
      <c r="D1178" s="7" t="s">
        <v>1745</v>
      </c>
      <c r="E1178" s="6" t="s">
        <v>1754</v>
      </c>
      <c r="F1178" s="3" t="s">
        <v>1804</v>
      </c>
      <c r="G1178" s="6" t="s">
        <v>1751</v>
      </c>
      <c r="H1178" s="6" t="str">
        <f t="shared" si="27"/>
        <v>Bath mats - General Auslauf</v>
      </c>
      <c r="J1178" s="15" t="s">
        <v>3024</v>
      </c>
      <c r="K1178" s="6" t="str">
        <f>IFERROR(VLOOKUP(J1178*1,ChangeLog!K:L,2,FALSE),"")</f>
        <v>WC s oblými hranami</v>
      </c>
      <c r="L1178" s="6" t="str">
        <f>IFERROR(VLOOKUP(K1178,ChangeLog!L:N,3,FALSE),"")</f>
        <v>S výřezem pro WC</v>
      </c>
      <c r="M1178" s="7" t="s">
        <v>2008</v>
      </c>
      <c r="N1178" s="7"/>
      <c r="O1178" s="7"/>
      <c r="P1178" s="7"/>
      <c r="Q1178" s="7"/>
      <c r="R1178" s="7" t="s">
        <v>1919</v>
      </c>
      <c r="S1178" s="7" t="s">
        <v>1895</v>
      </c>
      <c r="T1178" s="7" t="s">
        <v>2769</v>
      </c>
      <c r="U1178" s="7" t="s">
        <v>2712</v>
      </c>
      <c r="V1178" s="7" t="s">
        <v>2824</v>
      </c>
      <c r="W1178" s="7" t="s">
        <v>1895</v>
      </c>
    </row>
    <row r="1179" spans="1:23" ht="60" customHeight="1" x14ac:dyDescent="0.3">
      <c r="A1179" s="3" t="s">
        <v>1718</v>
      </c>
      <c r="B1179" s="4">
        <v>8590507210283</v>
      </c>
      <c r="C1179" s="10" t="s">
        <v>2681</v>
      </c>
      <c r="D1179" s="7" t="s">
        <v>1719</v>
      </c>
      <c r="E1179" s="6" t="s">
        <v>1754</v>
      </c>
      <c r="F1179" s="3" t="s">
        <v>1804</v>
      </c>
      <c r="G1179" s="6" t="s">
        <v>1751</v>
      </c>
      <c r="H1179" s="6" t="str">
        <f t="shared" si="27"/>
        <v>Bath mats - General Auslauf</v>
      </c>
      <c r="J1179" s="15" t="s">
        <v>3023</v>
      </c>
      <c r="K1179" s="6" t="str">
        <f>IFERROR(VLOOKUP(J1179*1,ChangeLog!K:L,2,FALSE),"")</f>
        <v>WC s ostrými hranami</v>
      </c>
      <c r="L1179" s="6" t="str">
        <f>IFERROR(VLOOKUP(K1179,ChangeLog!L:N,3,FALSE),"")</f>
        <v>S výřezem pro WC</v>
      </c>
      <c r="M1179" s="7" t="s">
        <v>2008</v>
      </c>
      <c r="N1179" s="7"/>
      <c r="O1179" s="7"/>
      <c r="P1179" s="7"/>
      <c r="Q1179" s="7"/>
      <c r="R1179" s="7" t="s">
        <v>1927</v>
      </c>
      <c r="S1179" s="7" t="s">
        <v>1895</v>
      </c>
      <c r="T1179" s="7" t="s">
        <v>2769</v>
      </c>
      <c r="U1179" s="7" t="s">
        <v>2712</v>
      </c>
      <c r="V1179" s="7" t="s">
        <v>2824</v>
      </c>
      <c r="W1179" s="7" t="s">
        <v>1895</v>
      </c>
    </row>
    <row r="1180" spans="1:23" ht="60" customHeight="1" x14ac:dyDescent="0.3">
      <c r="A1180" s="3" t="s">
        <v>1720</v>
      </c>
      <c r="B1180" s="4">
        <v>8590507210320</v>
      </c>
      <c r="C1180" s="10" t="s">
        <v>2681</v>
      </c>
      <c r="D1180" s="7" t="s">
        <v>1721</v>
      </c>
      <c r="E1180" s="6" t="s">
        <v>1754</v>
      </c>
      <c r="F1180" s="3" t="s">
        <v>1804</v>
      </c>
      <c r="G1180" s="6" t="s">
        <v>1751</v>
      </c>
      <c r="H1180" s="6" t="str">
        <f t="shared" si="27"/>
        <v>Bath mats - General Auslauf</v>
      </c>
      <c r="J1180" s="15" t="s">
        <v>3023</v>
      </c>
      <c r="K1180" s="6" t="str">
        <f>IFERROR(VLOOKUP(J1180*1,ChangeLog!K:L,2,FALSE),"")</f>
        <v>WC s ostrými hranami</v>
      </c>
      <c r="L1180" s="6" t="str">
        <f>IFERROR(VLOOKUP(K1180,ChangeLog!L:N,3,FALSE),"")</f>
        <v>S výřezem pro WC</v>
      </c>
      <c r="M1180" s="7" t="s">
        <v>2008</v>
      </c>
      <c r="N1180" s="7"/>
      <c r="O1180" s="7"/>
      <c r="P1180" s="7"/>
      <c r="Q1180" s="7"/>
      <c r="R1180" s="7" t="s">
        <v>1927</v>
      </c>
      <c r="S1180" s="7" t="s">
        <v>1935</v>
      </c>
      <c r="T1180" s="7" t="s">
        <v>2688</v>
      </c>
      <c r="U1180" s="7" t="s">
        <v>1962</v>
      </c>
      <c r="V1180" s="7" t="s">
        <v>2800</v>
      </c>
      <c r="W1180" s="7" t="s">
        <v>1935</v>
      </c>
    </row>
    <row r="1181" spans="1:23" ht="60" customHeight="1" x14ac:dyDescent="0.3">
      <c r="A1181" s="3" t="s">
        <v>1722</v>
      </c>
      <c r="B1181" s="4">
        <v>8590507210344</v>
      </c>
      <c r="C1181" s="10" t="s">
        <v>2681</v>
      </c>
      <c r="D1181" s="7" t="s">
        <v>1723</v>
      </c>
      <c r="E1181" s="6" t="s">
        <v>1754</v>
      </c>
      <c r="F1181" s="3" t="s">
        <v>1804</v>
      </c>
      <c r="G1181" s="6" t="s">
        <v>1751</v>
      </c>
      <c r="H1181" s="6" t="str">
        <f t="shared" si="27"/>
        <v>Bath mats - General Auslauf</v>
      </c>
      <c r="J1181" s="15" t="s">
        <v>3023</v>
      </c>
      <c r="K1181" s="6" t="str">
        <f>IFERROR(VLOOKUP(J1181*1,ChangeLog!K:L,2,FALSE),"")</f>
        <v>WC s ostrými hranami</v>
      </c>
      <c r="L1181" s="6" t="str">
        <f>IFERROR(VLOOKUP(K1181,ChangeLog!L:N,3,FALSE),"")</f>
        <v>S výřezem pro WC</v>
      </c>
      <c r="M1181" s="7" t="s">
        <v>2008</v>
      </c>
      <c r="N1181" s="7"/>
      <c r="O1181" s="7"/>
      <c r="P1181" s="7"/>
      <c r="Q1181" s="7"/>
      <c r="R1181" s="7" t="s">
        <v>1927</v>
      </c>
      <c r="S1181" s="7" t="s">
        <v>1946</v>
      </c>
      <c r="T1181" s="7" t="s">
        <v>2765</v>
      </c>
      <c r="U1181" s="7" t="s">
        <v>2699</v>
      </c>
      <c r="V1181" s="7" t="s">
        <v>2811</v>
      </c>
      <c r="W1181" s="7" t="s">
        <v>2864</v>
      </c>
    </row>
    <row r="1182" spans="1:23" ht="60" customHeight="1" x14ac:dyDescent="0.3">
      <c r="A1182" s="3" t="s">
        <v>1695</v>
      </c>
      <c r="B1182" s="4">
        <v>8590507351528</v>
      </c>
      <c r="C1182" s="10" t="s">
        <v>2682</v>
      </c>
      <c r="D1182" s="7" t="s">
        <v>1696</v>
      </c>
      <c r="E1182" s="6" t="s">
        <v>696</v>
      </c>
      <c r="F1182" s="3" t="s">
        <v>1804</v>
      </c>
      <c r="G1182" s="6" t="s">
        <v>1751</v>
      </c>
      <c r="H1182" s="6" t="str">
        <f t="shared" si="27"/>
        <v>Bath mats - General Auslauf</v>
      </c>
      <c r="J1182" s="15" t="s">
        <v>3021</v>
      </c>
      <c r="K1182" s="6" t="str">
        <f>IFERROR(VLOOKUP(J1182*1,ChangeLog!K:L,2,FALSE),"")</f>
        <v>Ovál s ostrými rohy</v>
      </c>
      <c r="L1182" s="6" t="str">
        <f>IFERROR(VLOOKUP(K1182,ChangeLog!L:N,3,FALSE),"")</f>
        <v>Velký koberec</v>
      </c>
      <c r="M1182" s="7" t="s">
        <v>2007</v>
      </c>
      <c r="N1182" s="7"/>
      <c r="O1182" s="7"/>
      <c r="P1182" s="7"/>
      <c r="Q1182" s="7"/>
      <c r="R1182" s="7" t="s">
        <v>1899</v>
      </c>
      <c r="S1182" s="7" t="s">
        <v>1944</v>
      </c>
      <c r="T1182" s="7" t="s">
        <v>2762</v>
      </c>
      <c r="U1182" s="7" t="s">
        <v>2696</v>
      </c>
      <c r="V1182" s="7" t="s">
        <v>2808</v>
      </c>
      <c r="W1182" s="7" t="s">
        <v>1944</v>
      </c>
    </row>
    <row r="1183" spans="1:23" ht="60" customHeight="1" x14ac:dyDescent="0.3">
      <c r="A1183" s="3" t="s">
        <v>1697</v>
      </c>
      <c r="B1183" s="4">
        <v>8590507351450</v>
      </c>
      <c r="C1183" s="10" t="s">
        <v>2682</v>
      </c>
      <c r="D1183" s="7" t="s">
        <v>1698</v>
      </c>
      <c r="E1183" s="6" t="s">
        <v>696</v>
      </c>
      <c r="F1183" s="3" t="s">
        <v>1804</v>
      </c>
      <c r="G1183" s="6" t="s">
        <v>1751</v>
      </c>
      <c r="H1183" s="6" t="str">
        <f t="shared" si="27"/>
        <v>Bath mats - General Auslauf</v>
      </c>
      <c r="J1183" s="15" t="s">
        <v>3021</v>
      </c>
      <c r="K1183" s="6" t="str">
        <f>IFERROR(VLOOKUP(J1183*1,ChangeLog!K:L,2,FALSE),"")</f>
        <v>Ovál s ostrými rohy</v>
      </c>
      <c r="L1183" s="6" t="str">
        <f>IFERROR(VLOOKUP(K1183,ChangeLog!L:N,3,FALSE),"")</f>
        <v>Velký koberec</v>
      </c>
      <c r="M1183" s="7" t="s">
        <v>2007</v>
      </c>
      <c r="N1183" s="7"/>
      <c r="O1183" s="7"/>
      <c r="P1183" s="7"/>
      <c r="Q1183" s="7"/>
      <c r="R1183" s="7" t="s">
        <v>1898</v>
      </c>
      <c r="S1183" s="7" t="s">
        <v>1947</v>
      </c>
      <c r="T1183" s="7" t="s">
        <v>2766</v>
      </c>
      <c r="U1183" s="7" t="s">
        <v>2701</v>
      </c>
      <c r="V1183" s="7" t="s">
        <v>2812</v>
      </c>
      <c r="W1183" s="7" t="s">
        <v>1947</v>
      </c>
    </row>
    <row r="1184" spans="1:23" ht="60" customHeight="1" x14ac:dyDescent="0.3">
      <c r="A1184" s="3" t="s">
        <v>1699</v>
      </c>
      <c r="B1184" s="4">
        <v>8590507351467</v>
      </c>
      <c r="C1184" s="10" t="s">
        <v>2682</v>
      </c>
      <c r="D1184" s="7" t="s">
        <v>1700</v>
      </c>
      <c r="E1184" s="6" t="s">
        <v>696</v>
      </c>
      <c r="F1184" s="3" t="s">
        <v>1804</v>
      </c>
      <c r="G1184" s="6" t="s">
        <v>1751</v>
      </c>
      <c r="H1184" s="6" t="str">
        <f t="shared" ref="H1184:H1185" si="28">F1184&amp;" - "&amp;G1184</f>
        <v>Bath mats - General Auslauf</v>
      </c>
      <c r="J1184" s="15" t="s">
        <v>3021</v>
      </c>
      <c r="K1184" s="6" t="str">
        <f>IFERROR(VLOOKUP(J1184*1,ChangeLog!K:L,2,FALSE),"")</f>
        <v>Ovál s ostrými rohy</v>
      </c>
      <c r="L1184" s="6" t="str">
        <f>IFERROR(VLOOKUP(K1184,ChangeLog!L:N,3,FALSE),"")</f>
        <v>Velký koberec</v>
      </c>
      <c r="M1184" s="7" t="s">
        <v>2007</v>
      </c>
      <c r="N1184" s="7"/>
      <c r="O1184" s="7"/>
      <c r="P1184" s="7"/>
      <c r="Q1184" s="7"/>
      <c r="R1184" s="7" t="s">
        <v>1899</v>
      </c>
      <c r="S1184" s="7" t="s">
        <v>1947</v>
      </c>
      <c r="T1184" s="7" t="s">
        <v>2766</v>
      </c>
      <c r="U1184" s="7" t="s">
        <v>2701</v>
      </c>
      <c r="V1184" s="7" t="s">
        <v>2812</v>
      </c>
      <c r="W1184" s="7" t="s">
        <v>1947</v>
      </c>
    </row>
    <row r="1185" spans="1:23" ht="60" customHeight="1" x14ac:dyDescent="0.3">
      <c r="A1185" s="3" t="s">
        <v>1765</v>
      </c>
      <c r="B1185" s="4">
        <v>8590507319870</v>
      </c>
      <c r="C1185" s="10" t="s">
        <v>2115</v>
      </c>
      <c r="D1185" s="6" t="s">
        <v>2538</v>
      </c>
      <c r="F1185" s="3" t="s">
        <v>1804</v>
      </c>
      <c r="G1185" s="6" t="s">
        <v>2917</v>
      </c>
      <c r="H1185" s="6" t="str">
        <f t="shared" si="28"/>
        <v>Bath mats - Universal PROMO</v>
      </c>
      <c r="I1185" s="9" t="s">
        <v>1772</v>
      </c>
      <c r="J1185" s="15" t="s">
        <v>3027</v>
      </c>
      <c r="K1185" s="6" t="str">
        <f>IFERROR(VLOOKUP(J1185*1,ChangeLog!K:L,2,FALSE),"")</f>
        <v>Kruh</v>
      </c>
      <c r="L1185" s="6" t="str">
        <f>IFERROR(VLOOKUP(K1185,ChangeLog!L:N,3,FALSE),"")</f>
        <v>Kruh</v>
      </c>
      <c r="M1185" s="6" t="s">
        <v>2497</v>
      </c>
      <c r="R1185" s="6" t="s">
        <v>2113</v>
      </c>
      <c r="S1185" s="6" t="s">
        <v>1772</v>
      </c>
      <c r="T1185" s="6" t="s">
        <v>2798</v>
      </c>
      <c r="U1185" s="6" t="s">
        <v>698</v>
      </c>
      <c r="V1185" s="6" t="s">
        <v>2798</v>
      </c>
      <c r="W1185" s="6" t="s">
        <v>2798</v>
      </c>
    </row>
    <row r="1186" spans="1:23" ht="60" customHeight="1" x14ac:dyDescent="0.3">
      <c r="A1186" s="3" t="s">
        <v>1770</v>
      </c>
      <c r="B1186" s="4">
        <v>8590507236894</v>
      </c>
      <c r="C1186" s="10" t="s">
        <v>2115</v>
      </c>
      <c r="D1186" s="6" t="s">
        <v>2547</v>
      </c>
      <c r="F1186" s="3" t="s">
        <v>1804</v>
      </c>
      <c r="G1186" s="6" t="s">
        <v>2917</v>
      </c>
      <c r="H1186" s="6" t="str">
        <f t="shared" ref="H1186:H1197" si="29">F1186&amp;" - "&amp;G1186</f>
        <v>Bath mats - Universal PROMO</v>
      </c>
      <c r="I1186" s="9" t="s">
        <v>1772</v>
      </c>
      <c r="J1186" s="15" t="s">
        <v>3028</v>
      </c>
      <c r="K1186" s="6" t="str">
        <f>IFERROR(VLOOKUP(J1186*1,ChangeLog!K:L,2,FALSE),"")</f>
        <v>Půlkruh s ostrými hranami</v>
      </c>
      <c r="L1186" s="6" t="str">
        <f>IFERROR(VLOOKUP(K1186,ChangeLog!L:N,3,FALSE),"")</f>
        <v>Půlkruh</v>
      </c>
      <c r="M1186" s="6" t="s">
        <v>2541</v>
      </c>
      <c r="R1186" s="6" t="s">
        <v>1904</v>
      </c>
      <c r="S1186" s="6" t="s">
        <v>1772</v>
      </c>
      <c r="T1186" s="6" t="s">
        <v>2798</v>
      </c>
      <c r="U1186" s="6" t="s">
        <v>698</v>
      </c>
      <c r="V1186" s="6" t="s">
        <v>2798</v>
      </c>
      <c r="W1186" s="6" t="s">
        <v>2798</v>
      </c>
    </row>
    <row r="1187" spans="1:23" ht="60" customHeight="1" x14ac:dyDescent="0.3">
      <c r="A1187" s="3" t="s">
        <v>1766</v>
      </c>
      <c r="B1187" s="4">
        <v>8590507293132</v>
      </c>
      <c r="C1187" s="10" t="s">
        <v>2115</v>
      </c>
      <c r="D1187" s="6" t="s">
        <v>2539</v>
      </c>
      <c r="F1187" s="3" t="s">
        <v>1804</v>
      </c>
      <c r="G1187" s="6" t="s">
        <v>2917</v>
      </c>
      <c r="H1187" s="6" t="str">
        <f t="shared" si="29"/>
        <v>Bath mats - Universal PROMO</v>
      </c>
      <c r="I1187" s="9" t="s">
        <v>1772</v>
      </c>
      <c r="J1187" s="15" t="s">
        <v>3027</v>
      </c>
      <c r="K1187" s="6" t="str">
        <f>IFERROR(VLOOKUP(J1187*1,ChangeLog!K:L,2,FALSE),"")</f>
        <v>Kruh</v>
      </c>
      <c r="L1187" s="6" t="str">
        <f>IFERROR(VLOOKUP(K1187,ChangeLog!L:N,3,FALSE),"")</f>
        <v>Kruh</v>
      </c>
      <c r="M1187" s="6" t="s">
        <v>2497</v>
      </c>
      <c r="R1187" s="6" t="s">
        <v>1931</v>
      </c>
      <c r="S1187" s="6" t="s">
        <v>1772</v>
      </c>
      <c r="T1187" s="6" t="s">
        <v>2798</v>
      </c>
      <c r="U1187" s="6" t="s">
        <v>698</v>
      </c>
      <c r="V1187" s="6" t="s">
        <v>2798</v>
      </c>
      <c r="W1187" s="6" t="s">
        <v>2798</v>
      </c>
    </row>
    <row r="1188" spans="1:23" ht="60" customHeight="1" x14ac:dyDescent="0.3">
      <c r="A1188" s="3" t="s">
        <v>1767</v>
      </c>
      <c r="B1188" s="4">
        <v>8590507293125</v>
      </c>
      <c r="C1188" s="10" t="s">
        <v>2115</v>
      </c>
      <c r="D1188" s="6" t="s">
        <v>2540</v>
      </c>
      <c r="F1188" s="3" t="s">
        <v>1804</v>
      </c>
      <c r="G1188" s="6" t="s">
        <v>2917</v>
      </c>
      <c r="H1188" s="6" t="str">
        <f t="shared" si="29"/>
        <v>Bath mats - Universal PROMO</v>
      </c>
      <c r="I1188" s="9" t="s">
        <v>1772</v>
      </c>
      <c r="J1188" s="15" t="s">
        <v>3027</v>
      </c>
      <c r="K1188" s="6" t="str">
        <f>IFERROR(VLOOKUP(J1188*1,ChangeLog!K:L,2,FALSE),"")</f>
        <v>Kruh</v>
      </c>
      <c r="L1188" s="6" t="str">
        <f>IFERROR(VLOOKUP(K1188,ChangeLog!L:N,3,FALSE),"")</f>
        <v>Kruh</v>
      </c>
      <c r="M1188" s="6" t="s">
        <v>2497</v>
      </c>
      <c r="R1188" s="6" t="s">
        <v>2111</v>
      </c>
      <c r="S1188" s="6" t="s">
        <v>1772</v>
      </c>
      <c r="T1188" s="6" t="s">
        <v>2798</v>
      </c>
      <c r="U1188" s="6" t="s">
        <v>698</v>
      </c>
      <c r="V1188" s="6" t="s">
        <v>2798</v>
      </c>
      <c r="W1188" s="6" t="s">
        <v>2798</v>
      </c>
    </row>
    <row r="1189" spans="1:23" ht="60" customHeight="1" x14ac:dyDescent="0.3">
      <c r="A1189" s="3" t="s">
        <v>1759</v>
      </c>
      <c r="B1189" s="4">
        <v>8590507007623</v>
      </c>
      <c r="C1189" s="10" t="s">
        <v>2115</v>
      </c>
      <c r="D1189" s="6" t="s">
        <v>2475</v>
      </c>
      <c r="F1189" s="3" t="s">
        <v>1804</v>
      </c>
      <c r="G1189" s="6" t="s">
        <v>2917</v>
      </c>
      <c r="H1189" s="6" t="str">
        <f t="shared" si="29"/>
        <v>Bath mats - Universal PROMO</v>
      </c>
      <c r="I1189" s="9" t="s">
        <v>1772</v>
      </c>
      <c r="J1189" s="15" t="s">
        <v>3022</v>
      </c>
      <c r="K1189" s="6" t="str">
        <f>IFERROR(VLOOKUP(J1189*1,ChangeLog!K:L,2,FALSE),"")</f>
        <v>Víko</v>
      </c>
      <c r="L1189" s="6" t="str">
        <f>IFERROR(VLOOKUP(K1189,ChangeLog!L:N,3,FALSE),"")</f>
        <v>Na víko od WC</v>
      </c>
      <c r="M1189" s="6" t="s">
        <v>2006</v>
      </c>
      <c r="R1189" s="6" t="s">
        <v>1900</v>
      </c>
      <c r="S1189" s="6" t="s">
        <v>1772</v>
      </c>
      <c r="T1189" s="6" t="s">
        <v>2798</v>
      </c>
      <c r="U1189" s="6" t="s">
        <v>698</v>
      </c>
      <c r="V1189" s="6" t="s">
        <v>2798</v>
      </c>
      <c r="W1189" s="6" t="s">
        <v>2798</v>
      </c>
    </row>
    <row r="1190" spans="1:23" ht="60" customHeight="1" x14ac:dyDescent="0.3">
      <c r="A1190" s="3" t="s">
        <v>1768</v>
      </c>
      <c r="B1190" s="4">
        <v>8590507319863</v>
      </c>
      <c r="C1190" s="10" t="s">
        <v>2115</v>
      </c>
      <c r="D1190" s="6" t="s">
        <v>1778</v>
      </c>
      <c r="F1190" s="3" t="s">
        <v>1804</v>
      </c>
      <c r="G1190" s="6" t="s">
        <v>2917</v>
      </c>
      <c r="H1190" s="6" t="str">
        <f t="shared" si="29"/>
        <v>Bath mats - Universal PROMO</v>
      </c>
      <c r="I1190" s="9" t="s">
        <v>1772</v>
      </c>
      <c r="J1190" s="15" t="s">
        <v>3021</v>
      </c>
      <c r="K1190" s="6" t="str">
        <f>IFERROR(VLOOKUP(J1190*1,ChangeLog!K:L,2,FALSE),"")</f>
        <v>Ovál s ostrými rohy</v>
      </c>
      <c r="L1190" s="6" t="str">
        <f>IFERROR(VLOOKUP(K1190,ChangeLog!L:N,3,FALSE),"")</f>
        <v>Velký koberec</v>
      </c>
      <c r="M1190" s="6" t="s">
        <v>2011</v>
      </c>
      <c r="R1190" s="6" t="s">
        <v>1906</v>
      </c>
      <c r="S1190" s="6" t="s">
        <v>1772</v>
      </c>
      <c r="T1190" s="6" t="s">
        <v>2798</v>
      </c>
      <c r="U1190" s="6" t="s">
        <v>698</v>
      </c>
      <c r="V1190" s="6" t="s">
        <v>2798</v>
      </c>
      <c r="W1190" s="6" t="s">
        <v>2798</v>
      </c>
    </row>
    <row r="1191" spans="1:23" ht="60" customHeight="1" x14ac:dyDescent="0.3">
      <c r="A1191" s="3" t="s">
        <v>1769</v>
      </c>
      <c r="B1191" s="4">
        <v>8590507219316</v>
      </c>
      <c r="C1191" s="10" t="s">
        <v>2115</v>
      </c>
      <c r="D1191" s="6" t="s">
        <v>2338</v>
      </c>
      <c r="F1191" s="3" t="s">
        <v>1804</v>
      </c>
      <c r="G1191" s="6" t="s">
        <v>2917</v>
      </c>
      <c r="H1191" s="6" t="str">
        <f t="shared" si="29"/>
        <v>Bath mats - Universal PROMO</v>
      </c>
      <c r="I1191" s="9" t="s">
        <v>1772</v>
      </c>
      <c r="J1191" s="15" t="s">
        <v>3020</v>
      </c>
      <c r="K1191" s="6" t="str">
        <f>IFERROR(VLOOKUP(J1191*1,ChangeLog!K:L,2,FALSE),"")</f>
        <v>Bidet s ostrými rohy</v>
      </c>
      <c r="L1191" s="6" t="str">
        <f>IFERROR(VLOOKUP(K1191,ChangeLog!L:N,3,FALSE),"")</f>
        <v>Malý koberec</v>
      </c>
      <c r="M1191" s="6" t="s">
        <v>2010</v>
      </c>
      <c r="R1191" s="6" t="s">
        <v>1921</v>
      </c>
      <c r="S1191" s="6" t="s">
        <v>1772</v>
      </c>
      <c r="T1191" s="6" t="s">
        <v>2798</v>
      </c>
      <c r="U1191" s="6" t="s">
        <v>698</v>
      </c>
      <c r="V1191" s="6" t="s">
        <v>2798</v>
      </c>
      <c r="W1191" s="6" t="s">
        <v>2798</v>
      </c>
    </row>
    <row r="1192" spans="1:23" ht="60" customHeight="1" x14ac:dyDescent="0.3">
      <c r="A1192" s="3" t="s">
        <v>1760</v>
      </c>
      <c r="B1192" s="4">
        <v>8590507219347</v>
      </c>
      <c r="C1192" s="10" t="s">
        <v>2115</v>
      </c>
      <c r="D1192" s="6" t="s">
        <v>1773</v>
      </c>
      <c r="F1192" s="3" t="s">
        <v>1804</v>
      </c>
      <c r="G1192" s="6" t="s">
        <v>2917</v>
      </c>
      <c r="H1192" s="6" t="str">
        <f t="shared" si="29"/>
        <v>Bath mats - Universal PROMO</v>
      </c>
      <c r="I1192" s="9" t="s">
        <v>1772</v>
      </c>
      <c r="J1192" s="15" t="s">
        <v>3021</v>
      </c>
      <c r="K1192" s="6" t="str">
        <f>IFERROR(VLOOKUP(J1192*1,ChangeLog!K:L,2,FALSE),"")</f>
        <v>Ovál s ostrými rohy</v>
      </c>
      <c r="L1192" s="6" t="str">
        <f>IFERROR(VLOOKUP(K1192,ChangeLog!L:N,3,FALSE),"")</f>
        <v>Velký koberec</v>
      </c>
      <c r="M1192" s="6" t="s">
        <v>2007</v>
      </c>
      <c r="R1192" s="6" t="s">
        <v>1904</v>
      </c>
      <c r="S1192" s="6" t="s">
        <v>1772</v>
      </c>
      <c r="T1192" s="6" t="s">
        <v>2798</v>
      </c>
      <c r="U1192" s="6" t="s">
        <v>698</v>
      </c>
      <c r="V1192" s="6" t="s">
        <v>2798</v>
      </c>
      <c r="W1192" s="6" t="s">
        <v>2798</v>
      </c>
    </row>
    <row r="1193" spans="1:23" ht="60" customHeight="1" x14ac:dyDescent="0.3">
      <c r="A1193" s="3" t="s">
        <v>1763</v>
      </c>
      <c r="B1193" s="4">
        <v>8590507365778</v>
      </c>
      <c r="C1193" s="10" t="s">
        <v>2115</v>
      </c>
      <c r="D1193" s="6" t="s">
        <v>1776</v>
      </c>
      <c r="F1193" s="3" t="s">
        <v>1804</v>
      </c>
      <c r="G1193" s="6" t="s">
        <v>2917</v>
      </c>
      <c r="H1193" s="6" t="str">
        <f t="shared" si="29"/>
        <v>Bath mats - Universal PROMO</v>
      </c>
      <c r="I1193" s="9" t="s">
        <v>1772</v>
      </c>
      <c r="J1193" s="15" t="s">
        <v>3021</v>
      </c>
      <c r="K1193" s="6" t="str">
        <f>IFERROR(VLOOKUP(J1193*1,ChangeLog!K:L,2,FALSE),"")</f>
        <v>Ovál s ostrými rohy</v>
      </c>
      <c r="L1193" s="6" t="str">
        <f>IFERROR(VLOOKUP(K1193,ChangeLog!L:N,3,FALSE),"")</f>
        <v>Velký koberec</v>
      </c>
      <c r="M1193" s="6" t="s">
        <v>2007</v>
      </c>
      <c r="R1193" s="6" t="s">
        <v>1928</v>
      </c>
      <c r="S1193" s="6" t="s">
        <v>1772</v>
      </c>
      <c r="T1193" s="6" t="s">
        <v>2798</v>
      </c>
      <c r="U1193" s="6" t="s">
        <v>698</v>
      </c>
      <c r="V1193" s="6" t="s">
        <v>2798</v>
      </c>
      <c r="W1193" s="6" t="s">
        <v>2798</v>
      </c>
    </row>
    <row r="1194" spans="1:23" ht="60" customHeight="1" x14ac:dyDescent="0.3">
      <c r="A1194" s="3" t="s">
        <v>1761</v>
      </c>
      <c r="B1194" s="4">
        <v>8590507219330</v>
      </c>
      <c r="C1194" s="10" t="s">
        <v>2115</v>
      </c>
      <c r="D1194" s="6" t="s">
        <v>1774</v>
      </c>
      <c r="F1194" s="3" t="s">
        <v>1804</v>
      </c>
      <c r="G1194" s="6" t="s">
        <v>2917</v>
      </c>
      <c r="H1194" s="6" t="str">
        <f t="shared" si="29"/>
        <v>Bath mats - Universal PROMO</v>
      </c>
      <c r="I1194" s="9" t="s">
        <v>1772</v>
      </c>
      <c r="J1194" s="15" t="s">
        <v>3021</v>
      </c>
      <c r="K1194" s="6" t="str">
        <f>IFERROR(VLOOKUP(J1194*1,ChangeLog!K:L,2,FALSE),"")</f>
        <v>Ovál s ostrými rohy</v>
      </c>
      <c r="L1194" s="6" t="str">
        <f>IFERROR(VLOOKUP(K1194,ChangeLog!L:N,3,FALSE),"")</f>
        <v>Velký koberec</v>
      </c>
      <c r="M1194" s="6" t="s">
        <v>2007</v>
      </c>
      <c r="R1194" s="6" t="s">
        <v>1912</v>
      </c>
      <c r="S1194" s="6" t="s">
        <v>1772</v>
      </c>
      <c r="T1194" s="6" t="s">
        <v>2798</v>
      </c>
      <c r="U1194" s="6" t="s">
        <v>698</v>
      </c>
      <c r="V1194" s="6" t="s">
        <v>2798</v>
      </c>
      <c r="W1194" s="6" t="s">
        <v>2798</v>
      </c>
    </row>
    <row r="1195" spans="1:23" ht="60" customHeight="1" x14ac:dyDescent="0.3">
      <c r="A1195" s="3" t="s">
        <v>1762</v>
      </c>
      <c r="B1195" s="4">
        <v>8590507219293</v>
      </c>
      <c r="C1195" s="10" t="s">
        <v>2115</v>
      </c>
      <c r="D1195" s="6" t="s">
        <v>1775</v>
      </c>
      <c r="F1195" s="3" t="s">
        <v>1804</v>
      </c>
      <c r="G1195" s="6" t="s">
        <v>2917</v>
      </c>
      <c r="H1195" s="6" t="str">
        <f t="shared" si="29"/>
        <v>Bath mats - Universal PROMO</v>
      </c>
      <c r="I1195" s="9" t="s">
        <v>1772</v>
      </c>
      <c r="J1195" s="15" t="s">
        <v>3021</v>
      </c>
      <c r="K1195" s="6" t="str">
        <f>IFERROR(VLOOKUP(J1195*1,ChangeLog!K:L,2,FALSE),"")</f>
        <v>Ovál s ostrými rohy</v>
      </c>
      <c r="L1195" s="6" t="str">
        <f>IFERROR(VLOOKUP(K1195,ChangeLog!L:N,3,FALSE),"")</f>
        <v>Velký koberec</v>
      </c>
      <c r="M1195" s="6" t="s">
        <v>2007</v>
      </c>
      <c r="R1195" s="6" t="s">
        <v>1898</v>
      </c>
      <c r="S1195" s="6" t="s">
        <v>1772</v>
      </c>
      <c r="T1195" s="6" t="s">
        <v>2798</v>
      </c>
      <c r="U1195" s="6" t="s">
        <v>698</v>
      </c>
      <c r="V1195" s="6" t="s">
        <v>2798</v>
      </c>
      <c r="W1195" s="6" t="s">
        <v>2798</v>
      </c>
    </row>
    <row r="1196" spans="1:23" ht="60" customHeight="1" x14ac:dyDescent="0.3">
      <c r="A1196" s="3" t="s">
        <v>1764</v>
      </c>
      <c r="B1196" s="4">
        <v>8590507219323</v>
      </c>
      <c r="C1196" s="10" t="s">
        <v>2115</v>
      </c>
      <c r="D1196" s="6" t="s">
        <v>1777</v>
      </c>
      <c r="F1196" s="3" t="s">
        <v>1804</v>
      </c>
      <c r="G1196" s="6" t="s">
        <v>2917</v>
      </c>
      <c r="H1196" s="6" t="str">
        <f t="shared" si="29"/>
        <v>Bath mats - Universal PROMO</v>
      </c>
      <c r="I1196" s="9" t="s">
        <v>1772</v>
      </c>
      <c r="J1196" s="15" t="s">
        <v>3021</v>
      </c>
      <c r="K1196" s="6" t="str">
        <f>IFERROR(VLOOKUP(J1196*1,ChangeLog!K:L,2,FALSE),"")</f>
        <v>Ovál s ostrými rohy</v>
      </c>
      <c r="L1196" s="6" t="str">
        <f>IFERROR(VLOOKUP(K1196,ChangeLog!L:N,3,FALSE),"")</f>
        <v>Velký koberec</v>
      </c>
      <c r="M1196" s="6" t="s">
        <v>2007</v>
      </c>
      <c r="R1196" s="6" t="s">
        <v>1899</v>
      </c>
      <c r="S1196" s="6" t="s">
        <v>1772</v>
      </c>
      <c r="T1196" s="6" t="s">
        <v>2798</v>
      </c>
      <c r="U1196" s="6" t="s">
        <v>698</v>
      </c>
      <c r="V1196" s="6" t="s">
        <v>2798</v>
      </c>
      <c r="W1196" s="6" t="s">
        <v>2798</v>
      </c>
    </row>
    <row r="1197" spans="1:23" ht="60" customHeight="1" x14ac:dyDescent="0.3">
      <c r="A1197" s="3" t="s">
        <v>1771</v>
      </c>
      <c r="B1197" s="4">
        <v>8590507219354</v>
      </c>
      <c r="C1197" s="10" t="s">
        <v>2115</v>
      </c>
      <c r="D1197" s="6" t="s">
        <v>2489</v>
      </c>
      <c r="F1197" s="3" t="s">
        <v>1804</v>
      </c>
      <c r="G1197" s="6" t="s">
        <v>2917</v>
      </c>
      <c r="H1197" s="6" t="str">
        <f t="shared" si="29"/>
        <v>Bath mats - Universal PROMO</v>
      </c>
      <c r="I1197" s="9" t="s">
        <v>1772</v>
      </c>
      <c r="J1197" s="15" t="s">
        <v>3023</v>
      </c>
      <c r="K1197" s="6" t="str">
        <f>IFERROR(VLOOKUP(J1197*1,ChangeLog!K:L,2,FALSE),"")</f>
        <v>WC s ostrými hranami</v>
      </c>
      <c r="L1197" s="6" t="str">
        <f>IFERROR(VLOOKUP(K1197,ChangeLog!L:N,3,FALSE),"")</f>
        <v>S výřezem pro WC</v>
      </c>
      <c r="M1197" s="6" t="s">
        <v>2008</v>
      </c>
      <c r="S1197" s="6" t="s">
        <v>1772</v>
      </c>
      <c r="T1197" s="6" t="s">
        <v>2798</v>
      </c>
      <c r="U1197" s="6" t="s">
        <v>698</v>
      </c>
      <c r="V1197" s="6" t="s">
        <v>2798</v>
      </c>
      <c r="W1197" s="6" t="s">
        <v>2798</v>
      </c>
    </row>
  </sheetData>
  <autoFilter ref="A1:W1197"/>
  <sortState ref="A1109:CC1185">
    <sortCondition ref="C1109:C1185"/>
    <sortCondition ref="T1109:T1185"/>
  </sortState>
  <conditionalFormatting sqref="H787:H804 G371:H389 G1:H369 G394:H568 G570:H571 H572:H785 G572:G804 G809:H1048576">
    <cfRule type="containsText" dxfId="27" priority="108" operator="containsText" text="new">
      <formula>NOT(ISERROR(SEARCH("new",G1)))</formula>
    </cfRule>
    <cfRule type="containsText" dxfId="26" priority="109" operator="containsText" text="auslauf">
      <formula>NOT(ISERROR(SEARCH("auslauf",G1)))</formula>
    </cfRule>
  </conditionalFormatting>
  <conditionalFormatting sqref="H786">
    <cfRule type="containsText" dxfId="25" priority="103" operator="containsText" text="new">
      <formula>NOT(ISERROR(SEARCH("new",H786)))</formula>
    </cfRule>
    <cfRule type="containsText" dxfId="24" priority="104" operator="containsText" text="auslauf">
      <formula>NOT(ISERROR(SEARCH("auslauf",H786)))</formula>
    </cfRule>
  </conditionalFormatting>
  <conditionalFormatting sqref="H786">
    <cfRule type="containsText" dxfId="23" priority="101" operator="containsText" text="new">
      <formula>NOT(ISERROR(SEARCH("new",H786)))</formula>
    </cfRule>
    <cfRule type="containsText" dxfId="22" priority="102" operator="containsText" text="auslauf">
      <formula>NOT(ISERROR(SEARCH("auslauf",H786)))</formula>
    </cfRule>
  </conditionalFormatting>
  <conditionalFormatting sqref="A344">
    <cfRule type="duplicateValues" dxfId="21" priority="68"/>
  </conditionalFormatting>
  <conditionalFormatting sqref="A344">
    <cfRule type="duplicateValues" dxfId="20" priority="67"/>
  </conditionalFormatting>
  <conditionalFormatting sqref="G390:H393">
    <cfRule type="containsText" dxfId="18" priority="47" operator="containsText" text="new">
      <formula>NOT(ISERROR(SEARCH("new",G390)))</formula>
    </cfRule>
    <cfRule type="containsText" dxfId="17" priority="48" operator="containsText" text="auslauf">
      <formula>NOT(ISERROR(SEARCH("auslauf",G390)))</formula>
    </cfRule>
  </conditionalFormatting>
  <conditionalFormatting sqref="A390:A393">
    <cfRule type="duplicateValues" dxfId="16" priority="46"/>
  </conditionalFormatting>
  <conditionalFormatting sqref="G370:H370">
    <cfRule type="containsText" dxfId="14" priority="41" operator="containsText" text="new">
      <formula>NOT(ISERROR(SEARCH("new",G370)))</formula>
    </cfRule>
    <cfRule type="containsText" dxfId="13" priority="42" operator="containsText" text="auslauf">
      <formula>NOT(ISERROR(SEARCH("auslauf",G370)))</formula>
    </cfRule>
  </conditionalFormatting>
  <conditionalFormatting sqref="A370">
    <cfRule type="duplicateValues" dxfId="12" priority="40"/>
  </conditionalFormatting>
  <conditionalFormatting sqref="G805:H808">
    <cfRule type="containsText" dxfId="10" priority="30" operator="containsText" text="new">
      <formula>NOT(ISERROR(SEARCH("new",G805)))</formula>
    </cfRule>
    <cfRule type="containsText" dxfId="9" priority="31" operator="containsText" text="auslauf">
      <formula>NOT(ISERROR(SEARCH("auslauf",G805)))</formula>
    </cfRule>
  </conditionalFormatting>
  <conditionalFormatting sqref="A805:A824">
    <cfRule type="duplicateValues" dxfId="8" priority="29"/>
  </conditionalFormatting>
  <conditionalFormatting sqref="A908">
    <cfRule type="duplicateValues" dxfId="6" priority="5"/>
  </conditionalFormatting>
  <conditionalFormatting sqref="G569:H569">
    <cfRule type="containsText" dxfId="5" priority="2" operator="containsText" text="new">
      <formula>NOT(ISERROR(SEARCH("new",G569)))</formula>
    </cfRule>
    <cfRule type="containsText" dxfId="4" priority="3" operator="containsText" text="auslauf">
      <formula>NOT(ISERROR(SEARCH("auslauf",G569)))</formula>
    </cfRule>
  </conditionalFormatting>
  <conditionalFormatting sqref="A569">
    <cfRule type="duplicateValues" dxfId="2" priority="4"/>
  </conditionalFormatting>
  <conditionalFormatting sqref="B1129:B1048576 B1:B7">
    <cfRule type="duplicateValues" dxfId="1" priority="314"/>
  </conditionalFormatting>
  <conditionalFormatting sqref="A345:A369 A371:A389 A394:A568 A570:A804 A1:A343 A909:A1048576 A825:A907">
    <cfRule type="duplicateValues" dxfId="0" priority="330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38"/>
  <sheetViews>
    <sheetView workbookViewId="0">
      <selection activeCell="B19" sqref="B19"/>
    </sheetView>
  </sheetViews>
  <sheetFormatPr defaultColWidth="9.109375" defaultRowHeight="14.4" x14ac:dyDescent="0.3"/>
  <cols>
    <col min="1" max="1" width="9.109375" style="1"/>
    <col min="2" max="2" width="113.88671875" style="3" customWidth="1"/>
    <col min="3" max="11" width="9.109375" style="3"/>
    <col min="12" max="12" width="36.33203125" style="3" bestFit="1" customWidth="1"/>
    <col min="13" max="13" width="35.77734375" style="3" bestFit="1" customWidth="1"/>
    <col min="14" max="14" width="14.6640625" style="3" bestFit="1" customWidth="1"/>
    <col min="15" max="16384" width="9.109375" style="3"/>
  </cols>
  <sheetData>
    <row r="1" spans="1:14" s="1" customFormat="1" x14ac:dyDescent="0.3">
      <c r="A1" s="1" t="s">
        <v>2894</v>
      </c>
      <c r="B1" s="1" t="s">
        <v>2895</v>
      </c>
      <c r="K1" s="1" t="s">
        <v>2942</v>
      </c>
      <c r="L1" s="1" t="s">
        <v>2943</v>
      </c>
      <c r="M1" s="1" t="s">
        <v>2944</v>
      </c>
      <c r="N1" s="1" t="s">
        <v>3013</v>
      </c>
    </row>
    <row r="2" spans="1:14" ht="4.5" customHeight="1" x14ac:dyDescent="0.3">
      <c r="K2" s="1"/>
      <c r="L2" s="1"/>
      <c r="M2" s="1"/>
    </row>
    <row r="3" spans="1:14" x14ac:dyDescent="0.3">
      <c r="A3" s="1">
        <v>27</v>
      </c>
      <c r="B3" s="3" t="s">
        <v>3041</v>
      </c>
      <c r="K3" s="3">
        <v>1</v>
      </c>
      <c r="L3" s="3" t="s">
        <v>2945</v>
      </c>
      <c r="M3" s="3" t="s">
        <v>2946</v>
      </c>
      <c r="N3" s="3" t="s">
        <v>3017</v>
      </c>
    </row>
    <row r="4" spans="1:14" x14ac:dyDescent="0.3">
      <c r="A4" s="1">
        <v>26</v>
      </c>
      <c r="B4" s="3" t="s">
        <v>2921</v>
      </c>
      <c r="K4" s="3">
        <v>2</v>
      </c>
      <c r="L4" s="3" t="s">
        <v>2947</v>
      </c>
      <c r="M4" s="3" t="s">
        <v>2948</v>
      </c>
      <c r="N4" s="3" t="s">
        <v>3017</v>
      </c>
    </row>
    <row r="5" spans="1:14" x14ac:dyDescent="0.3">
      <c r="A5" s="1">
        <v>26</v>
      </c>
      <c r="B5" s="3" t="s">
        <v>2922</v>
      </c>
      <c r="K5" s="3">
        <v>3</v>
      </c>
      <c r="L5" s="3" t="s">
        <v>2949</v>
      </c>
      <c r="M5" s="3" t="s">
        <v>2950</v>
      </c>
      <c r="N5" s="3" t="s">
        <v>3017</v>
      </c>
    </row>
    <row r="6" spans="1:14" x14ac:dyDescent="0.3">
      <c r="A6" s="1">
        <v>25</v>
      </c>
      <c r="B6" s="3" t="s">
        <v>2920</v>
      </c>
      <c r="K6" s="3">
        <v>4</v>
      </c>
      <c r="L6" s="3" t="s">
        <v>2951</v>
      </c>
      <c r="M6" s="3" t="s">
        <v>2952</v>
      </c>
      <c r="N6" s="3" t="s">
        <v>3017</v>
      </c>
    </row>
    <row r="7" spans="1:14" x14ac:dyDescent="0.3">
      <c r="A7" s="1">
        <v>25</v>
      </c>
      <c r="B7" s="3" t="s">
        <v>2919</v>
      </c>
      <c r="K7" s="3">
        <v>5</v>
      </c>
      <c r="L7" s="3" t="s">
        <v>2953</v>
      </c>
      <c r="M7" s="3" t="s">
        <v>2954</v>
      </c>
      <c r="N7" s="3" t="s">
        <v>3017</v>
      </c>
    </row>
    <row r="8" spans="1:14" x14ac:dyDescent="0.3">
      <c r="A8" s="1">
        <v>25</v>
      </c>
      <c r="B8" s="3" t="s">
        <v>2918</v>
      </c>
      <c r="K8" s="3">
        <v>6</v>
      </c>
      <c r="L8" s="3" t="s">
        <v>2955</v>
      </c>
      <c r="M8" s="3" t="s">
        <v>2956</v>
      </c>
      <c r="N8" s="3" t="s">
        <v>3014</v>
      </c>
    </row>
    <row r="9" spans="1:14" x14ac:dyDescent="0.3">
      <c r="A9" s="1">
        <v>24</v>
      </c>
      <c r="B9" s="3" t="s">
        <v>2911</v>
      </c>
      <c r="K9" s="3">
        <v>7</v>
      </c>
      <c r="L9" s="3" t="s">
        <v>2957</v>
      </c>
      <c r="M9" s="3" t="s">
        <v>2958</v>
      </c>
      <c r="N9" s="3" t="s">
        <v>3014</v>
      </c>
    </row>
    <row r="10" spans="1:14" x14ac:dyDescent="0.3">
      <c r="A10" s="1">
        <v>24</v>
      </c>
      <c r="B10" s="3" t="s">
        <v>2912</v>
      </c>
      <c r="K10" s="3">
        <v>8</v>
      </c>
      <c r="L10" s="3" t="s">
        <v>2959</v>
      </c>
      <c r="M10" s="3" t="s">
        <v>2960</v>
      </c>
      <c r="N10" s="3" t="s">
        <v>3014</v>
      </c>
    </row>
    <row r="11" spans="1:14" x14ac:dyDescent="0.3">
      <c r="A11" s="1">
        <v>23</v>
      </c>
      <c r="B11" s="3" t="s">
        <v>2908</v>
      </c>
      <c r="K11" s="3">
        <v>9</v>
      </c>
      <c r="L11" s="3" t="s">
        <v>2961</v>
      </c>
      <c r="M11" s="3" t="s">
        <v>2962</v>
      </c>
      <c r="N11" s="3" t="s">
        <v>3014</v>
      </c>
    </row>
    <row r="12" spans="1:14" x14ac:dyDescent="0.3">
      <c r="A12" s="1">
        <v>23</v>
      </c>
      <c r="B12" s="3" t="s">
        <v>2909</v>
      </c>
      <c r="K12" s="3">
        <v>10</v>
      </c>
      <c r="L12" s="3" t="s">
        <v>2963</v>
      </c>
      <c r="M12" s="3" t="s">
        <v>2964</v>
      </c>
      <c r="N12" s="3" t="s">
        <v>3014</v>
      </c>
    </row>
    <row r="13" spans="1:14" x14ac:dyDescent="0.3">
      <c r="A13" s="1">
        <v>23</v>
      </c>
      <c r="B13" s="3" t="s">
        <v>2910</v>
      </c>
      <c r="K13" s="3">
        <v>11</v>
      </c>
      <c r="L13" s="3" t="s">
        <v>2965</v>
      </c>
      <c r="M13" s="3" t="s">
        <v>2966</v>
      </c>
      <c r="N13" s="3" t="s">
        <v>3016</v>
      </c>
    </row>
    <row r="14" spans="1:14" x14ac:dyDescent="0.3">
      <c r="A14" s="1">
        <v>22</v>
      </c>
      <c r="B14" s="3" t="s">
        <v>2906</v>
      </c>
      <c r="K14" s="3">
        <v>12</v>
      </c>
      <c r="L14" s="3" t="s">
        <v>2967</v>
      </c>
      <c r="M14" s="3" t="s">
        <v>2968</v>
      </c>
      <c r="N14" s="3" t="s">
        <v>3016</v>
      </c>
    </row>
    <row r="15" spans="1:14" x14ac:dyDescent="0.3">
      <c r="A15" s="1">
        <v>22</v>
      </c>
      <c r="B15" s="3" t="s">
        <v>2907</v>
      </c>
      <c r="K15" s="3">
        <v>13</v>
      </c>
      <c r="L15" s="3" t="s">
        <v>2969</v>
      </c>
      <c r="M15" s="3" t="s">
        <v>2970</v>
      </c>
      <c r="N15" s="3" t="s">
        <v>3016</v>
      </c>
    </row>
    <row r="16" spans="1:14" x14ac:dyDescent="0.3">
      <c r="A16" s="1">
        <v>21</v>
      </c>
      <c r="B16" s="3" t="s">
        <v>2899</v>
      </c>
      <c r="K16" s="3">
        <v>14</v>
      </c>
      <c r="L16" s="3" t="s">
        <v>2971</v>
      </c>
      <c r="M16" s="3" t="s">
        <v>2972</v>
      </c>
      <c r="N16" s="3" t="s">
        <v>3016</v>
      </c>
    </row>
    <row r="17" spans="1:14" x14ac:dyDescent="0.3">
      <c r="A17" s="1">
        <v>21</v>
      </c>
      <c r="B17" s="3" t="s">
        <v>2900</v>
      </c>
      <c r="K17" s="3">
        <v>15</v>
      </c>
      <c r="L17" s="3" t="s">
        <v>2973</v>
      </c>
      <c r="M17" s="3" t="s">
        <v>2974</v>
      </c>
      <c r="N17" s="3" t="s">
        <v>3014</v>
      </c>
    </row>
    <row r="18" spans="1:14" x14ac:dyDescent="0.3">
      <c r="A18" s="1">
        <v>21</v>
      </c>
      <c r="B18" s="3" t="s">
        <v>2901</v>
      </c>
      <c r="K18" s="3">
        <v>16</v>
      </c>
      <c r="L18" s="3" t="s">
        <v>2975</v>
      </c>
      <c r="M18" s="3" t="s">
        <v>2976</v>
      </c>
      <c r="N18" s="3" t="s">
        <v>3015</v>
      </c>
    </row>
    <row r="19" spans="1:14" x14ac:dyDescent="0.3">
      <c r="A19" s="1">
        <v>21</v>
      </c>
      <c r="B19" s="3" t="s">
        <v>2898</v>
      </c>
      <c r="K19" s="3">
        <v>17</v>
      </c>
      <c r="L19" s="3" t="s">
        <v>2977</v>
      </c>
      <c r="M19" s="3" t="s">
        <v>2978</v>
      </c>
      <c r="N19" s="3" t="s">
        <v>3015</v>
      </c>
    </row>
    <row r="20" spans="1:14" x14ac:dyDescent="0.3">
      <c r="A20" s="1">
        <v>20</v>
      </c>
      <c r="B20" s="3" t="s">
        <v>2896</v>
      </c>
      <c r="K20" s="3">
        <v>18</v>
      </c>
      <c r="L20" s="3" t="s">
        <v>2979</v>
      </c>
      <c r="M20" s="3" t="s">
        <v>2980</v>
      </c>
      <c r="N20" s="3" t="s">
        <v>3015</v>
      </c>
    </row>
    <row r="21" spans="1:14" x14ac:dyDescent="0.3">
      <c r="A21" s="1">
        <v>20</v>
      </c>
      <c r="B21" s="3" t="s">
        <v>2897</v>
      </c>
      <c r="K21" s="3">
        <v>19</v>
      </c>
      <c r="L21" s="3" t="s">
        <v>2981</v>
      </c>
      <c r="M21" s="3" t="s">
        <v>2982</v>
      </c>
      <c r="N21" s="3" t="s">
        <v>3015</v>
      </c>
    </row>
    <row r="22" spans="1:14" x14ac:dyDescent="0.3">
      <c r="K22" s="3">
        <v>20</v>
      </c>
      <c r="L22" s="3" t="s">
        <v>2983</v>
      </c>
      <c r="M22" s="3" t="s">
        <v>2984</v>
      </c>
      <c r="N22" s="3" t="s">
        <v>3014</v>
      </c>
    </row>
    <row r="23" spans="1:14" x14ac:dyDescent="0.3">
      <c r="K23" s="3">
        <v>21</v>
      </c>
      <c r="L23" s="3" t="s">
        <v>2985</v>
      </c>
      <c r="M23" s="3" t="s">
        <v>2986</v>
      </c>
      <c r="N23" s="3" t="s">
        <v>2985</v>
      </c>
    </row>
    <row r="24" spans="1:14" x14ac:dyDescent="0.3">
      <c r="K24" s="3">
        <v>22</v>
      </c>
      <c r="L24" s="3" t="s">
        <v>2987</v>
      </c>
      <c r="M24" s="3" t="s">
        <v>2988</v>
      </c>
      <c r="N24" s="3" t="s">
        <v>2987</v>
      </c>
    </row>
    <row r="25" spans="1:14" x14ac:dyDescent="0.3">
      <c r="K25" s="3">
        <v>23</v>
      </c>
      <c r="L25" s="3" t="s">
        <v>2989</v>
      </c>
      <c r="M25" s="3" t="s">
        <v>2990</v>
      </c>
      <c r="N25" s="3" t="s">
        <v>3017</v>
      </c>
    </row>
    <row r="26" spans="1:14" x14ac:dyDescent="0.3">
      <c r="K26" s="3">
        <v>24</v>
      </c>
      <c r="L26" s="3" t="s">
        <v>2991</v>
      </c>
      <c r="M26" s="3" t="s">
        <v>2992</v>
      </c>
      <c r="N26" s="3" t="s">
        <v>3017</v>
      </c>
    </row>
    <row r="27" spans="1:14" x14ac:dyDescent="0.3">
      <c r="K27" s="3">
        <v>25</v>
      </c>
      <c r="L27" s="3" t="s">
        <v>2993</v>
      </c>
      <c r="M27" s="3" t="s">
        <v>2994</v>
      </c>
      <c r="N27" s="3" t="s">
        <v>3018</v>
      </c>
    </row>
    <row r="28" spans="1:14" x14ac:dyDescent="0.3">
      <c r="K28" s="3">
        <v>26</v>
      </c>
      <c r="L28" s="3" t="s">
        <v>2995</v>
      </c>
      <c r="M28" s="3" t="s">
        <v>2996</v>
      </c>
      <c r="N28" s="3" t="s">
        <v>3018</v>
      </c>
    </row>
    <row r="29" spans="1:14" x14ac:dyDescent="0.3">
      <c r="K29" s="3">
        <v>27</v>
      </c>
      <c r="L29" s="3" t="s">
        <v>2997</v>
      </c>
      <c r="M29" s="3" t="s">
        <v>2998</v>
      </c>
      <c r="N29" s="3" t="s">
        <v>3018</v>
      </c>
    </row>
    <row r="30" spans="1:14" x14ac:dyDescent="0.3">
      <c r="K30" s="3">
        <v>28</v>
      </c>
      <c r="L30" s="3" t="s">
        <v>2999</v>
      </c>
      <c r="M30" s="3" t="s">
        <v>3000</v>
      </c>
      <c r="N30" s="3" t="s">
        <v>3018</v>
      </c>
    </row>
    <row r="31" spans="1:14" x14ac:dyDescent="0.3">
      <c r="K31" s="3">
        <v>29</v>
      </c>
      <c r="L31" s="3" t="s">
        <v>3001</v>
      </c>
      <c r="M31" s="3" t="s">
        <v>3002</v>
      </c>
      <c r="N31" s="3" t="s">
        <v>3018</v>
      </c>
    </row>
    <row r="32" spans="1:14" x14ac:dyDescent="0.3">
      <c r="K32" s="3">
        <v>30</v>
      </c>
      <c r="L32" s="3" t="s">
        <v>3003</v>
      </c>
      <c r="M32" s="3" t="s">
        <v>3004</v>
      </c>
      <c r="N32" s="3" t="s">
        <v>3019</v>
      </c>
    </row>
    <row r="33" spans="11:14" x14ac:dyDescent="0.3">
      <c r="K33" s="3">
        <v>31</v>
      </c>
      <c r="L33" s="3" t="s">
        <v>3005</v>
      </c>
      <c r="M33" s="3" t="s">
        <v>3006</v>
      </c>
      <c r="N33" s="3" t="s">
        <v>3017</v>
      </c>
    </row>
    <row r="34" spans="11:14" x14ac:dyDescent="0.3">
      <c r="K34" s="3">
        <v>32</v>
      </c>
      <c r="L34" s="3" t="s">
        <v>3007</v>
      </c>
      <c r="M34" s="3" t="s">
        <v>3008</v>
      </c>
      <c r="N34" s="3" t="s">
        <v>3018</v>
      </c>
    </row>
    <row r="35" spans="11:14" x14ac:dyDescent="0.3">
      <c r="K35" s="3">
        <v>33</v>
      </c>
      <c r="L35" s="3" t="s">
        <v>3009</v>
      </c>
      <c r="M35" s="3" t="s">
        <v>3010</v>
      </c>
      <c r="N35" s="3" t="s">
        <v>3017</v>
      </c>
    </row>
    <row r="36" spans="11:14" x14ac:dyDescent="0.3">
      <c r="K36" s="3">
        <v>34</v>
      </c>
      <c r="L36" s="3" t="s">
        <v>3011</v>
      </c>
      <c r="M36" s="3" t="s">
        <v>3012</v>
      </c>
      <c r="N36" s="3" t="s">
        <v>3017</v>
      </c>
    </row>
    <row r="37" spans="11:14" x14ac:dyDescent="0.3">
      <c r="K37" s="3">
        <v>35</v>
      </c>
      <c r="L37" s="3" t="s">
        <v>3029</v>
      </c>
      <c r="M37" s="3" t="s">
        <v>3030</v>
      </c>
      <c r="N37" s="3" t="s">
        <v>3029</v>
      </c>
    </row>
    <row r="38" spans="11:14" x14ac:dyDescent="0.3">
      <c r="K38" s="3">
        <v>36</v>
      </c>
      <c r="L38" s="3" t="s">
        <v>3031</v>
      </c>
      <c r="M38" s="3" t="s">
        <v>3032</v>
      </c>
      <c r="N38" s="3" t="s">
        <v>3031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Pricelist</vt:lpstr>
      <vt:lpstr>ChangeLog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2019-02-12T14:20:10Z</dcterms:modified>
</cp:coreProperties>
</file>